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tabRatio="434" activeTab="0"/>
  </bookViews>
  <sheets>
    <sheet name="start" sheetId="1" r:id="rId1"/>
    <sheet name="výsledky T_49_S_D_L" sheetId="2" r:id="rId2"/>
    <sheet name="výsledky LT_J" sheetId="3" r:id="rId3"/>
    <sheet name="Kulovnice" sheetId="4" r:id="rId4"/>
    <sheet name="předovka" sheetId="5" r:id="rId5"/>
    <sheet name="výsledky T_49_S_D_L celkem" sheetId="6" r:id="rId6"/>
  </sheets>
  <definedNames>
    <definedName name="_xlnm.Print_Titles" localSheetId="1">'výsledky T_49_S_D_L'!$1:$6</definedName>
    <definedName name="_xlnm.Print_Titles" localSheetId="5">'výsledky T_49_S_D_L celkem'!$1:$6</definedName>
    <definedName name="_xlnm.Print_Area" localSheetId="2">'výsledky LT_J'!$A:$AB</definedName>
    <definedName name="_xlnm.Print_Area" localSheetId="1">'výsledky T_49_S_D_L'!$A:$AB</definedName>
    <definedName name="_xlnm.Print_Area" localSheetId="5">'výsledky T_49_S_D_L celkem'!$A:$AB</definedName>
  </definedNames>
  <calcPr fullCalcOnLoad="1"/>
</workbook>
</file>

<file path=xl/sharedStrings.xml><?xml version="1.0" encoding="utf-8"?>
<sst xmlns="http://schemas.openxmlformats.org/spreadsheetml/2006/main" count="425" uniqueCount="93">
  <si>
    <t>čas</t>
  </si>
  <si>
    <t>poř.</t>
  </si>
  <si>
    <t>celk.</t>
  </si>
  <si>
    <t>jméno</t>
  </si>
  <si>
    <t>příjmení</t>
  </si>
  <si>
    <t>pen.</t>
  </si>
  <si>
    <t xml:space="preserve">        STAGE  4 </t>
  </si>
  <si>
    <t xml:space="preserve">    STAGE 1</t>
  </si>
  <si>
    <t xml:space="preserve">     STAGE 2</t>
  </si>
  <si>
    <t xml:space="preserve"> STAGE 3 </t>
  </si>
  <si>
    <t xml:space="preserve">  STAGE 5 </t>
  </si>
  <si>
    <t>body</t>
  </si>
  <si>
    <t>pořadí</t>
  </si>
  <si>
    <t>start.č.</t>
  </si>
  <si>
    <t>libovolná kulovnice</t>
  </si>
  <si>
    <t>součet</t>
  </si>
  <si>
    <t>celkové</t>
  </si>
  <si>
    <t>Příjmení</t>
  </si>
  <si>
    <t>Jméno</t>
  </si>
  <si>
    <t>kategorie</t>
  </si>
  <si>
    <t>POŘADÍ</t>
  </si>
  <si>
    <t>Kat.</t>
  </si>
  <si>
    <t>st.č.</t>
  </si>
  <si>
    <t>Hladík</t>
  </si>
  <si>
    <t>LT</t>
  </si>
  <si>
    <t>Janoušek</t>
  </si>
  <si>
    <t>Hnízdil</t>
  </si>
  <si>
    <t>D</t>
  </si>
  <si>
    <t>S</t>
  </si>
  <si>
    <t>Pittr</t>
  </si>
  <si>
    <t>Růžička</t>
  </si>
  <si>
    <t>Rynda</t>
  </si>
  <si>
    <t>Kuták</t>
  </si>
  <si>
    <t>49+</t>
  </si>
  <si>
    <t>Veselý</t>
  </si>
  <si>
    <t>J</t>
  </si>
  <si>
    <t>Červený</t>
  </si>
  <si>
    <t>Opplt</t>
  </si>
  <si>
    <t>T</t>
  </si>
  <si>
    <t>Chocholatý</t>
  </si>
  <si>
    <t>Šedivec</t>
  </si>
  <si>
    <t>Mottl</t>
  </si>
  <si>
    <t>Mottlová</t>
  </si>
  <si>
    <t>Janžura</t>
  </si>
  <si>
    <t>Novotný</t>
  </si>
  <si>
    <t>Drábeček</t>
  </si>
  <si>
    <t>Štrobl</t>
  </si>
  <si>
    <t>Štorek</t>
  </si>
  <si>
    <t>Jedlička</t>
  </si>
  <si>
    <t>L</t>
  </si>
  <si>
    <t>Jiroušek</t>
  </si>
  <si>
    <t>Košvanec</t>
  </si>
  <si>
    <t>Herzig</t>
  </si>
  <si>
    <t>Plánek</t>
  </si>
  <si>
    <t>Michálek</t>
  </si>
  <si>
    <t>Šott</t>
  </si>
  <si>
    <t>Tomášek</t>
  </si>
  <si>
    <t>,</t>
  </si>
  <si>
    <t>DUELIST</t>
  </si>
  <si>
    <t>LADIES</t>
  </si>
  <si>
    <t>SENIOR</t>
  </si>
  <si>
    <t>JUNIOR</t>
  </si>
  <si>
    <t>TRADITIONAL</t>
  </si>
  <si>
    <t>VÝSLEDKOVÁ LISTINA (kategorie LT + J)</t>
  </si>
  <si>
    <t>Perkusní předovka</t>
  </si>
  <si>
    <t>Startovní listina</t>
  </si>
  <si>
    <t>Chudoba</t>
  </si>
  <si>
    <t>Seitez</t>
  </si>
  <si>
    <t>Salač</t>
  </si>
  <si>
    <t>Motejzik</t>
  </si>
  <si>
    <t>Kelbl P.</t>
  </si>
  <si>
    <t>Kelbl K.</t>
  </si>
  <si>
    <t>Vesely</t>
  </si>
  <si>
    <t>Augusta</t>
  </si>
  <si>
    <t>Menger</t>
  </si>
  <si>
    <t>Konrad</t>
  </si>
  <si>
    <t>10. ROČNÍK ZÁVODŮ VE WESTERNOVÉ STŘELBĚ STARÝ PLZNEC, 2.6.2007</t>
  </si>
  <si>
    <t>Zvolensky</t>
  </si>
  <si>
    <t>Nebesky</t>
  </si>
  <si>
    <t>Červenka</t>
  </si>
  <si>
    <t>Lukavský</t>
  </si>
  <si>
    <t>Cígler</t>
  </si>
  <si>
    <t>Vondrášek</t>
  </si>
  <si>
    <t>Schiller Z.</t>
  </si>
  <si>
    <t>SchillerJ.</t>
  </si>
  <si>
    <t>Motejzík</t>
  </si>
  <si>
    <t>Bukovjan</t>
  </si>
  <si>
    <t>Vesely P.</t>
  </si>
  <si>
    <t>Veselý M.</t>
  </si>
  <si>
    <t>VÝSLEDKOVÁ LISTINA bez rozdílu kategorií (bez kategorie LT + J)</t>
  </si>
  <si>
    <t>VÝSLEDKOVÁ LISTINA  (bez kategorie LT + J)</t>
  </si>
  <si>
    <t>LITLLE TRADITIONAL</t>
  </si>
  <si>
    <t>Chludil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</si>
</sst>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T*Stamp"/>
      <family val="0"/>
    </font>
    <font>
      <sz val="8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2"/>
      <name val="Clarendon Blk AT"/>
      <family val="0"/>
    </font>
    <font>
      <b/>
      <sz val="16"/>
      <name val="Clarendon Blk AT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0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horizontal="center" shrinkToFit="1"/>
    </xf>
    <xf numFmtId="2" fontId="1" fillId="0" borderId="8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2" fontId="1" fillId="0" borderId="26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2" fontId="1" fillId="0" borderId="23" xfId="0" applyNumberFormat="1" applyFont="1" applyFill="1" applyBorder="1" applyAlignment="1">
      <alignment horizontal="center" shrinkToFit="1"/>
    </xf>
    <xf numFmtId="0" fontId="1" fillId="0" borderId="3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shrinkToFit="1"/>
    </xf>
    <xf numFmtId="0" fontId="8" fillId="2" borderId="36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7" fillId="0" borderId="3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9">
      <selection activeCell="L26" sqref="L26"/>
    </sheetView>
  </sheetViews>
  <sheetFormatPr defaultColWidth="9.00390625" defaultRowHeight="12.75"/>
  <cols>
    <col min="1" max="1" width="7.25390625" style="16" customWidth="1"/>
    <col min="2" max="2" width="23.00390625" style="23" customWidth="1"/>
    <col min="3" max="3" width="20.75390625" style="23" customWidth="1"/>
    <col min="4" max="4" width="12.125" style="16" customWidth="1"/>
    <col min="5" max="17" width="6.75390625" style="2" customWidth="1"/>
    <col min="18" max="16384" width="9.125" style="2" customWidth="1"/>
  </cols>
  <sheetData>
    <row r="1" spans="1:6" s="36" customFormat="1" ht="41.25" customHeight="1">
      <c r="A1" s="116" t="s">
        <v>76</v>
      </c>
      <c r="B1" s="116"/>
      <c r="C1" s="116"/>
      <c r="D1" s="116"/>
      <c r="E1" s="64"/>
      <c r="F1" s="37"/>
    </row>
    <row r="2" spans="1:17" ht="13.5" thickBot="1">
      <c r="A2" s="17"/>
      <c r="B2" s="24"/>
      <c r="C2" s="59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  <c r="Q2" s="3"/>
    </row>
    <row r="3" spans="1:17" ht="18.75" thickBot="1">
      <c r="A3" s="113" t="s">
        <v>65</v>
      </c>
      <c r="B3" s="114"/>
      <c r="C3" s="114"/>
      <c r="D3" s="11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3"/>
    </row>
    <row r="4" spans="1:17" ht="13.5" thickBot="1">
      <c r="A4" s="17"/>
      <c r="B4" s="59"/>
      <c r="C4" s="59"/>
      <c r="D4" s="1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35" customFormat="1" ht="12.75">
      <c r="A5" s="81" t="s">
        <v>13</v>
      </c>
      <c r="B5" s="82" t="s">
        <v>17</v>
      </c>
      <c r="C5" s="82" t="s">
        <v>18</v>
      </c>
      <c r="D5" s="83" t="s">
        <v>19</v>
      </c>
      <c r="E5" s="33"/>
      <c r="F5" s="33"/>
      <c r="G5" s="34"/>
      <c r="H5" s="34"/>
      <c r="I5" s="33"/>
      <c r="J5" s="33"/>
      <c r="K5" s="34"/>
      <c r="L5" s="34"/>
      <c r="M5" s="33"/>
      <c r="N5" s="33"/>
      <c r="O5" s="34"/>
      <c r="P5" s="34"/>
      <c r="Q5" s="33"/>
    </row>
    <row r="6" spans="1:17" ht="12.75">
      <c r="A6" s="20">
        <v>1</v>
      </c>
      <c r="B6" s="15" t="s">
        <v>25</v>
      </c>
      <c r="C6" s="15"/>
      <c r="D6" s="11" t="s">
        <v>24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20">
        <v>2</v>
      </c>
      <c r="B7" s="15" t="s">
        <v>26</v>
      </c>
      <c r="C7" s="15"/>
      <c r="D7" s="11" t="s">
        <v>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20">
        <v>3</v>
      </c>
      <c r="B8" s="15" t="s">
        <v>30</v>
      </c>
      <c r="C8" s="15"/>
      <c r="D8" s="11" t="s">
        <v>24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20">
        <v>4</v>
      </c>
      <c r="B9" s="15" t="s">
        <v>36</v>
      </c>
      <c r="C9" s="15"/>
      <c r="D9" s="11">
        <v>49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20">
        <v>5</v>
      </c>
      <c r="B10" s="15" t="s">
        <v>66</v>
      </c>
      <c r="C10" s="15"/>
      <c r="D10" s="11" t="s">
        <v>38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20">
        <v>6</v>
      </c>
      <c r="B11" s="15" t="s">
        <v>67</v>
      </c>
      <c r="C11" s="15"/>
      <c r="D11" s="11" t="s">
        <v>28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20">
        <v>7</v>
      </c>
      <c r="B12" s="15" t="s">
        <v>45</v>
      </c>
      <c r="C12" s="15"/>
      <c r="D12" s="11" t="s">
        <v>28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20">
        <v>8</v>
      </c>
      <c r="B13" s="15" t="s">
        <v>68</v>
      </c>
      <c r="C13" s="15"/>
      <c r="D13" s="11" t="s">
        <v>24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20">
        <v>9</v>
      </c>
      <c r="B14" s="15" t="s">
        <v>23</v>
      </c>
      <c r="C14" s="15"/>
      <c r="D14" s="11">
        <v>49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20">
        <v>10</v>
      </c>
      <c r="B15" s="15" t="s">
        <v>69</v>
      </c>
      <c r="C15" s="15"/>
      <c r="D15" s="11" t="s">
        <v>24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20">
        <v>11</v>
      </c>
      <c r="B16" s="15" t="s">
        <v>29</v>
      </c>
      <c r="C16" s="15"/>
      <c r="D16" s="11" t="s">
        <v>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20">
        <v>12</v>
      </c>
      <c r="B17" s="15" t="s">
        <v>70</v>
      </c>
      <c r="C17" s="15"/>
      <c r="D17" s="11" t="s">
        <v>24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20">
        <v>13</v>
      </c>
      <c r="B18" s="15" t="s">
        <v>71</v>
      </c>
      <c r="C18" s="15"/>
      <c r="D18" s="11" t="s">
        <v>35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20">
        <v>14</v>
      </c>
      <c r="B19" s="15" t="s">
        <v>86</v>
      </c>
      <c r="C19" s="15"/>
      <c r="D19" s="11" t="s">
        <v>27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20">
        <v>15</v>
      </c>
      <c r="B20" s="15" t="s">
        <v>31</v>
      </c>
      <c r="C20" s="15"/>
      <c r="D20" s="11" t="s">
        <v>24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20">
        <v>16</v>
      </c>
      <c r="B21" s="15" t="s">
        <v>72</v>
      </c>
      <c r="C21" s="15"/>
      <c r="D21" s="11">
        <v>49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20">
        <v>17</v>
      </c>
      <c r="B22" s="15" t="s">
        <v>43</v>
      </c>
      <c r="C22" s="15"/>
      <c r="D22" s="11">
        <v>49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0">
        <v>18</v>
      </c>
      <c r="B23" s="15" t="s">
        <v>39</v>
      </c>
      <c r="C23" s="15"/>
      <c r="D23" s="11" t="s">
        <v>38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0">
        <v>19</v>
      </c>
      <c r="B24" s="15" t="s">
        <v>40</v>
      </c>
      <c r="C24" s="15"/>
      <c r="D24" s="11">
        <v>49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0">
        <v>20</v>
      </c>
      <c r="B25" s="15" t="s">
        <v>50</v>
      </c>
      <c r="C25" s="15"/>
      <c r="D25" s="11" t="s">
        <v>38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0">
        <v>21</v>
      </c>
      <c r="B26" s="15" t="s">
        <v>47</v>
      </c>
      <c r="C26" s="15"/>
      <c r="D26" s="11" t="s">
        <v>38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0">
        <v>22</v>
      </c>
      <c r="B27" s="15" t="s">
        <v>73</v>
      </c>
      <c r="C27" s="15"/>
      <c r="D27" s="11" t="s">
        <v>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0">
        <v>23</v>
      </c>
      <c r="B28" s="15" t="s">
        <v>74</v>
      </c>
      <c r="C28" s="15"/>
      <c r="D28" s="11" t="s">
        <v>24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0">
        <v>24</v>
      </c>
      <c r="B29" s="15" t="s">
        <v>75</v>
      </c>
      <c r="C29" s="15"/>
      <c r="D29" s="11" t="s">
        <v>38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0">
        <v>25</v>
      </c>
      <c r="B30" s="15" t="s">
        <v>44</v>
      </c>
      <c r="C30" s="15"/>
      <c r="D30" s="11">
        <v>49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0">
        <v>26</v>
      </c>
      <c r="B31" s="15" t="s">
        <v>92</v>
      </c>
      <c r="C31" s="15"/>
      <c r="D31" s="11" t="s">
        <v>24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0">
        <v>27</v>
      </c>
      <c r="B32" s="15" t="s">
        <v>51</v>
      </c>
      <c r="C32" s="15"/>
      <c r="D32" s="11" t="s">
        <v>24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0">
        <v>28</v>
      </c>
      <c r="B33" s="15" t="s">
        <v>41</v>
      </c>
      <c r="C33" s="15"/>
      <c r="D33" s="11">
        <v>49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0">
        <v>29</v>
      </c>
      <c r="B34" s="15" t="s">
        <v>42</v>
      </c>
      <c r="C34" s="15"/>
      <c r="D34" s="11" t="s">
        <v>49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0">
        <v>30</v>
      </c>
      <c r="B35" s="15" t="s">
        <v>53</v>
      </c>
      <c r="C35" s="15"/>
      <c r="D35" s="11" t="s">
        <v>24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0">
        <v>31</v>
      </c>
      <c r="B36" s="15" t="s">
        <v>37</v>
      </c>
      <c r="C36" s="15"/>
      <c r="D36" s="11" t="s">
        <v>27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0">
        <v>32</v>
      </c>
      <c r="B37" s="27" t="s">
        <v>52</v>
      </c>
      <c r="C37" s="15"/>
      <c r="D37" s="11">
        <v>49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0">
        <v>33</v>
      </c>
      <c r="B38" s="15" t="s">
        <v>77</v>
      </c>
      <c r="C38" s="15"/>
      <c r="D38" s="11" t="s">
        <v>24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0">
        <v>34</v>
      </c>
      <c r="B39" s="15" t="s">
        <v>78</v>
      </c>
      <c r="C39" s="15"/>
      <c r="D39" s="11" t="s">
        <v>27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0">
        <v>35</v>
      </c>
      <c r="B40" s="15" t="s">
        <v>48</v>
      </c>
      <c r="C40" s="15"/>
      <c r="D40" s="11" t="s">
        <v>27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0">
        <v>36</v>
      </c>
      <c r="B41" s="15" t="s">
        <v>56</v>
      </c>
      <c r="C41" s="15"/>
      <c r="D41" s="11" t="s">
        <v>24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</row>
    <row r="42" spans="1:17" ht="12.75">
      <c r="A42" s="20">
        <v>37</v>
      </c>
      <c r="B42" s="15" t="s">
        <v>46</v>
      </c>
      <c r="C42" s="15"/>
      <c r="D42" s="11" t="s">
        <v>38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</row>
    <row r="43" spans="1:17" ht="12.75">
      <c r="A43" s="20">
        <v>38</v>
      </c>
      <c r="B43" s="15" t="s">
        <v>79</v>
      </c>
      <c r="C43" s="15"/>
      <c r="D43" s="11" t="s">
        <v>24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</row>
    <row r="44" spans="1:17" ht="12.75">
      <c r="A44" s="20">
        <v>39</v>
      </c>
      <c r="B44" s="15" t="s">
        <v>54</v>
      </c>
      <c r="C44" s="15"/>
      <c r="D44" s="11" t="s">
        <v>24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</row>
    <row r="45" spans="1:17" ht="12.75">
      <c r="A45" s="20">
        <v>40</v>
      </c>
      <c r="B45" s="15" t="s">
        <v>80</v>
      </c>
      <c r="C45" s="15"/>
      <c r="D45" s="11" t="s">
        <v>24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"/>
    </row>
    <row r="46" spans="1:17" ht="12.75">
      <c r="A46" s="20">
        <v>41</v>
      </c>
      <c r="B46" s="15" t="s">
        <v>81</v>
      </c>
      <c r="C46" s="15"/>
      <c r="D46" s="11" t="s">
        <v>38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</row>
    <row r="47" spans="1:16" ht="12.75">
      <c r="A47" s="20">
        <v>42</v>
      </c>
      <c r="B47" s="15" t="s">
        <v>55</v>
      </c>
      <c r="C47" s="15"/>
      <c r="D47" s="11" t="s">
        <v>27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20">
        <v>43</v>
      </c>
      <c r="B48" s="15" t="s">
        <v>32</v>
      </c>
      <c r="C48" s="15"/>
      <c r="D48" s="11">
        <v>49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20">
        <v>44</v>
      </c>
      <c r="B49" s="15" t="s">
        <v>34</v>
      </c>
      <c r="C49" s="15"/>
      <c r="D49" s="11" t="s">
        <v>28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20">
        <v>45</v>
      </c>
      <c r="B50" s="15" t="s">
        <v>82</v>
      </c>
      <c r="C50" s="15"/>
      <c r="D50" s="11" t="s">
        <v>24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20">
        <v>46</v>
      </c>
      <c r="B51" s="15" t="s">
        <v>83</v>
      </c>
      <c r="C51" s="15"/>
      <c r="D51" s="11" t="s">
        <v>49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20">
        <v>47</v>
      </c>
      <c r="B52" s="15" t="s">
        <v>84</v>
      </c>
      <c r="C52" s="15"/>
      <c r="D52" s="11">
        <v>49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20">
        <v>48</v>
      </c>
      <c r="B53" s="15"/>
      <c r="C53" s="15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2">
    <mergeCell ref="A3:D3"/>
    <mergeCell ref="A1:D1"/>
  </mergeCells>
  <printOptions horizontalCentered="1"/>
  <pageMargins left="0.7874015748031497" right="0.7874015748031497" top="0.6299212598425197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pane xSplit="4" ySplit="6" topLeftCell="E7" activePane="bottomRight" state="frozen"/>
      <selection pane="topLeft" activeCell="A1" sqref="A1"/>
      <selection pane="topRight" activeCell="J1" sqref="J1"/>
      <selection pane="bottomLeft" activeCell="A27" sqref="A27"/>
      <selection pane="bottomRight" activeCell="J32" sqref="J32"/>
    </sheetView>
  </sheetViews>
  <sheetFormatPr defaultColWidth="9.00390625" defaultRowHeight="12.75"/>
  <cols>
    <col min="1" max="1" width="3.125" style="40" customWidth="1"/>
    <col min="2" max="2" width="11.75390625" style="40" customWidth="1"/>
    <col min="3" max="3" width="8.875" style="40" customWidth="1"/>
    <col min="4" max="4" width="5.00390625" style="40" customWidth="1"/>
    <col min="5" max="5" width="4.875" style="40" customWidth="1"/>
    <col min="6" max="6" width="3.625" style="40" customWidth="1"/>
    <col min="7" max="7" width="4.875" style="40" customWidth="1"/>
    <col min="8" max="8" width="3.625" style="40" customWidth="1"/>
    <col min="9" max="9" width="4.875" style="40" customWidth="1"/>
    <col min="10" max="10" width="3.625" style="40" customWidth="1"/>
    <col min="11" max="11" width="4.875" style="40" customWidth="1"/>
    <col min="12" max="12" width="3.625" style="40" customWidth="1"/>
    <col min="13" max="13" width="4.875" style="40" customWidth="1"/>
    <col min="14" max="14" width="3.625" style="40" customWidth="1"/>
    <col min="15" max="15" width="4.875" style="40" customWidth="1"/>
    <col min="16" max="16" width="3.625" style="40" customWidth="1"/>
    <col min="17" max="17" width="4.875" style="40" customWidth="1"/>
    <col min="18" max="18" width="3.625" style="40" customWidth="1"/>
    <col min="19" max="19" width="4.875" style="40" customWidth="1"/>
    <col min="20" max="20" width="3.625" style="40" customWidth="1"/>
    <col min="21" max="21" width="4.875" style="40" customWidth="1"/>
    <col min="22" max="22" width="3.625" style="40" customWidth="1"/>
    <col min="23" max="23" width="5.625" style="40" customWidth="1"/>
    <col min="24" max="24" width="3.625" style="40" customWidth="1"/>
    <col min="25" max="25" width="6.00390625" style="40" customWidth="1"/>
    <col min="26" max="26" width="5.875" style="40" customWidth="1"/>
    <col min="27" max="27" width="7.625" style="69" customWidth="1"/>
    <col min="28" max="28" width="7.00390625" style="51" customWidth="1"/>
    <col min="29" max="16384" width="9.125" style="40" customWidth="1"/>
  </cols>
  <sheetData>
    <row r="1" spans="1:28" s="36" customFormat="1" ht="20.25">
      <c r="A1" s="131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s="2" customFormat="1" ht="6.75" customHeight="1" thickBot="1">
      <c r="A2" s="17"/>
      <c r="B2" s="24"/>
      <c r="C2" s="24"/>
      <c r="D2" s="59"/>
      <c r="E2" s="17"/>
      <c r="F2" s="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3"/>
      <c r="AA2" s="68"/>
      <c r="AB2" s="3"/>
    </row>
    <row r="3" spans="1:28" s="2" customFormat="1" ht="18.75" thickBot="1">
      <c r="A3" s="113" t="s">
        <v>90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5"/>
    </row>
    <row r="4" ht="12" thickBot="1"/>
    <row r="5" spans="1:28" ht="12.75" customHeight="1">
      <c r="A5" s="132" t="s">
        <v>22</v>
      </c>
      <c r="B5" s="134" t="s">
        <v>17</v>
      </c>
      <c r="C5" s="134" t="s">
        <v>18</v>
      </c>
      <c r="D5" s="136" t="s">
        <v>21</v>
      </c>
      <c r="E5" s="128" t="s">
        <v>7</v>
      </c>
      <c r="F5" s="129"/>
      <c r="G5" s="129"/>
      <c r="H5" s="130"/>
      <c r="I5" s="128" t="s">
        <v>8</v>
      </c>
      <c r="J5" s="129"/>
      <c r="K5" s="129"/>
      <c r="L5" s="130"/>
      <c r="M5" s="128" t="s">
        <v>9</v>
      </c>
      <c r="N5" s="129"/>
      <c r="O5" s="129"/>
      <c r="P5" s="130"/>
      <c r="Q5" s="128" t="s">
        <v>6</v>
      </c>
      <c r="R5" s="129"/>
      <c r="S5" s="129"/>
      <c r="T5" s="130"/>
      <c r="U5" s="128" t="s">
        <v>10</v>
      </c>
      <c r="V5" s="129"/>
      <c r="W5" s="129"/>
      <c r="X5" s="130"/>
      <c r="Y5" s="54" t="s">
        <v>15</v>
      </c>
      <c r="Z5" s="54" t="s">
        <v>16</v>
      </c>
      <c r="AA5" s="123" t="s">
        <v>20</v>
      </c>
      <c r="AB5" s="52" t="s">
        <v>0</v>
      </c>
    </row>
    <row r="6" spans="1:28" ht="13.5" customHeight="1" thickBot="1">
      <c r="A6" s="133"/>
      <c r="B6" s="135"/>
      <c r="C6" s="135"/>
      <c r="D6" s="137"/>
      <c r="E6" s="45" t="s">
        <v>0</v>
      </c>
      <c r="F6" s="8" t="s">
        <v>5</v>
      </c>
      <c r="G6" s="8" t="s">
        <v>2</v>
      </c>
      <c r="H6" s="12" t="s">
        <v>1</v>
      </c>
      <c r="I6" s="45" t="s">
        <v>0</v>
      </c>
      <c r="J6" s="8" t="s">
        <v>5</v>
      </c>
      <c r="K6" s="8" t="s">
        <v>2</v>
      </c>
      <c r="L6" s="12" t="s">
        <v>1</v>
      </c>
      <c r="M6" s="45" t="s">
        <v>0</v>
      </c>
      <c r="N6" s="8" t="s">
        <v>5</v>
      </c>
      <c r="O6" s="8" t="s">
        <v>2</v>
      </c>
      <c r="P6" s="12" t="s">
        <v>1</v>
      </c>
      <c r="Q6" s="45" t="s">
        <v>0</v>
      </c>
      <c r="R6" s="8" t="s">
        <v>5</v>
      </c>
      <c r="S6" s="8" t="s">
        <v>2</v>
      </c>
      <c r="T6" s="12" t="s">
        <v>1</v>
      </c>
      <c r="U6" s="45" t="s">
        <v>0</v>
      </c>
      <c r="V6" s="8" t="s">
        <v>5</v>
      </c>
      <c r="W6" s="8" t="s">
        <v>2</v>
      </c>
      <c r="X6" s="12" t="s">
        <v>1</v>
      </c>
      <c r="Y6" s="58" t="s">
        <v>12</v>
      </c>
      <c r="Z6" s="58" t="s">
        <v>12</v>
      </c>
      <c r="AA6" s="124"/>
      <c r="AB6" s="52" t="s">
        <v>2</v>
      </c>
    </row>
    <row r="7" spans="1:28" ht="13.5" customHeight="1" thickBot="1">
      <c r="A7" s="125">
        <v>49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52"/>
    </row>
    <row r="8" spans="1:28" ht="12.75">
      <c r="A8" s="100">
        <v>16</v>
      </c>
      <c r="B8" s="101" t="s">
        <v>87</v>
      </c>
      <c r="C8" s="72"/>
      <c r="D8" s="73" t="s">
        <v>33</v>
      </c>
      <c r="E8" s="74">
        <v>19.85</v>
      </c>
      <c r="F8" s="71">
        <v>5</v>
      </c>
      <c r="G8" s="75">
        <f aca="true" t="shared" si="0" ref="G8:G17">E8+F8</f>
        <v>24.85</v>
      </c>
      <c r="H8" s="73">
        <f aca="true" t="shared" si="1" ref="H8:H17">RANK($G$8:$G$64,$G$8:$G$64,1)</f>
        <v>10</v>
      </c>
      <c r="I8" s="74">
        <v>34.46</v>
      </c>
      <c r="J8" s="71"/>
      <c r="K8" s="76">
        <f aca="true" t="shared" si="2" ref="K8:K17">I8+J8</f>
        <v>34.46</v>
      </c>
      <c r="L8" s="73">
        <f aca="true" t="shared" si="3" ref="L8:L17">RANK($K$8:$K$64,$K$8:$K$64,1)</f>
        <v>4</v>
      </c>
      <c r="M8" s="74">
        <v>24.75</v>
      </c>
      <c r="N8" s="71">
        <v>5</v>
      </c>
      <c r="O8" s="76">
        <f aca="true" t="shared" si="4" ref="O8:O17">M8+N8</f>
        <v>29.75</v>
      </c>
      <c r="P8" s="73">
        <f aca="true" t="shared" si="5" ref="P8:P17">RANK($O$8:$O$64,$O$8:$O$64,1)</f>
        <v>8</v>
      </c>
      <c r="Q8" s="74">
        <v>31.59</v>
      </c>
      <c r="R8" s="71"/>
      <c r="S8" s="76">
        <f aca="true" t="shared" si="6" ref="S8:S17">Q8+R8</f>
        <v>31.59</v>
      </c>
      <c r="T8" s="73">
        <f aca="true" t="shared" si="7" ref="T8:T17">RANK($S$8:$S$64,$S$8:$S$64,1)</f>
        <v>4</v>
      </c>
      <c r="U8" s="74">
        <v>36.08</v>
      </c>
      <c r="V8" s="71"/>
      <c r="W8" s="76">
        <f aca="true" t="shared" si="8" ref="W8:W17">U8+V8</f>
        <v>36.08</v>
      </c>
      <c r="X8" s="73">
        <f aca="true" t="shared" si="9" ref="X8:X17">RANK($W$8:$W$64,$W$8:$W$64,1)</f>
        <v>3</v>
      </c>
      <c r="Y8" s="77">
        <f aca="true" t="shared" si="10" ref="Y8:Y17">(H8+L8+P8+T8+X8)</f>
        <v>29</v>
      </c>
      <c r="Z8" s="93">
        <f aca="true" t="shared" si="11" ref="Z8:Z17">RANK($Y$6:$Y$64,$Y$6:$Y$64,1)</f>
        <v>3</v>
      </c>
      <c r="AA8" s="106">
        <v>1</v>
      </c>
      <c r="AB8" s="60">
        <f aca="true" t="shared" si="12" ref="AB8:AB17">(G8+K8+O8+S8+W8)</f>
        <v>156.73000000000002</v>
      </c>
    </row>
    <row r="9" spans="1:28" ht="12.75">
      <c r="A9" s="20">
        <v>19</v>
      </c>
      <c r="B9" s="15" t="s">
        <v>40</v>
      </c>
      <c r="C9" s="44"/>
      <c r="D9" s="11" t="s">
        <v>33</v>
      </c>
      <c r="E9" s="47">
        <v>22.46</v>
      </c>
      <c r="F9" s="7">
        <v>10</v>
      </c>
      <c r="G9" s="39">
        <f t="shared" si="0"/>
        <v>32.46</v>
      </c>
      <c r="H9" s="11">
        <f t="shared" si="1"/>
        <v>19</v>
      </c>
      <c r="I9" s="47">
        <v>35.03</v>
      </c>
      <c r="J9" s="7"/>
      <c r="K9" s="38">
        <f t="shared" si="2"/>
        <v>35.03</v>
      </c>
      <c r="L9" s="11">
        <f t="shared" si="3"/>
        <v>5</v>
      </c>
      <c r="M9" s="47">
        <v>24.67</v>
      </c>
      <c r="N9" s="7"/>
      <c r="O9" s="38">
        <f t="shared" si="4"/>
        <v>24.67</v>
      </c>
      <c r="P9" s="11">
        <f t="shared" si="5"/>
        <v>3</v>
      </c>
      <c r="Q9" s="47">
        <v>28.87</v>
      </c>
      <c r="R9" s="7"/>
      <c r="S9" s="38">
        <f t="shared" si="6"/>
        <v>28.87</v>
      </c>
      <c r="T9" s="11">
        <f t="shared" si="7"/>
        <v>2</v>
      </c>
      <c r="U9" s="47">
        <v>35.3</v>
      </c>
      <c r="V9" s="7">
        <v>5</v>
      </c>
      <c r="W9" s="38">
        <f t="shared" si="8"/>
        <v>40.3</v>
      </c>
      <c r="X9" s="11">
        <f t="shared" si="9"/>
        <v>5</v>
      </c>
      <c r="Y9" s="55">
        <f t="shared" si="10"/>
        <v>34</v>
      </c>
      <c r="Z9" s="104">
        <f t="shared" si="11"/>
        <v>4</v>
      </c>
      <c r="AA9" s="107">
        <v>2</v>
      </c>
      <c r="AB9" s="60">
        <f t="shared" si="12"/>
        <v>161.33</v>
      </c>
    </row>
    <row r="10" spans="1:28" ht="12.75">
      <c r="A10" s="20">
        <v>47</v>
      </c>
      <c r="B10" s="15" t="s">
        <v>84</v>
      </c>
      <c r="C10" s="44"/>
      <c r="D10" s="11" t="s">
        <v>33</v>
      </c>
      <c r="E10" s="47">
        <v>22.6</v>
      </c>
      <c r="F10" s="7"/>
      <c r="G10" s="39">
        <f t="shared" si="0"/>
        <v>22.6</v>
      </c>
      <c r="H10" s="11">
        <f t="shared" si="1"/>
        <v>7</v>
      </c>
      <c r="I10" s="47">
        <v>37.18</v>
      </c>
      <c r="J10" s="7"/>
      <c r="K10" s="38">
        <f t="shared" si="2"/>
        <v>37.18</v>
      </c>
      <c r="L10" s="11">
        <f t="shared" si="3"/>
        <v>6</v>
      </c>
      <c r="M10" s="47">
        <v>23.55</v>
      </c>
      <c r="N10" s="7"/>
      <c r="O10" s="38">
        <f t="shared" si="4"/>
        <v>23.55</v>
      </c>
      <c r="P10" s="11">
        <f t="shared" si="5"/>
        <v>2</v>
      </c>
      <c r="Q10" s="47">
        <v>37.9</v>
      </c>
      <c r="R10" s="7">
        <v>10</v>
      </c>
      <c r="S10" s="38">
        <f t="shared" si="6"/>
        <v>47.9</v>
      </c>
      <c r="T10" s="11">
        <f t="shared" si="7"/>
        <v>17</v>
      </c>
      <c r="U10" s="47">
        <v>34.29</v>
      </c>
      <c r="V10" s="7"/>
      <c r="W10" s="38">
        <f t="shared" si="8"/>
        <v>34.29</v>
      </c>
      <c r="X10" s="11">
        <f t="shared" si="9"/>
        <v>2</v>
      </c>
      <c r="Y10" s="55">
        <f t="shared" si="10"/>
        <v>34</v>
      </c>
      <c r="Z10" s="104">
        <f t="shared" si="11"/>
        <v>4</v>
      </c>
      <c r="AA10" s="107">
        <v>3</v>
      </c>
      <c r="AB10" s="60">
        <f t="shared" si="12"/>
        <v>165.51999999999998</v>
      </c>
    </row>
    <row r="11" spans="1:28" ht="12.75">
      <c r="A11" s="20">
        <v>17</v>
      </c>
      <c r="B11" s="15" t="s">
        <v>43</v>
      </c>
      <c r="C11" s="44"/>
      <c r="D11" s="11" t="s">
        <v>33</v>
      </c>
      <c r="E11" s="47">
        <v>20.09</v>
      </c>
      <c r="F11" s="7">
        <v>20</v>
      </c>
      <c r="G11" s="39">
        <f t="shared" si="0"/>
        <v>40.09</v>
      </c>
      <c r="H11" s="11">
        <f t="shared" si="1"/>
        <v>23</v>
      </c>
      <c r="I11" s="47">
        <v>33.68</v>
      </c>
      <c r="J11" s="7"/>
      <c r="K11" s="38">
        <f t="shared" si="2"/>
        <v>33.68</v>
      </c>
      <c r="L11" s="11">
        <f t="shared" si="3"/>
        <v>3</v>
      </c>
      <c r="M11" s="47">
        <v>24.71</v>
      </c>
      <c r="N11" s="7"/>
      <c r="O11" s="38">
        <f t="shared" si="4"/>
        <v>24.71</v>
      </c>
      <c r="P11" s="11">
        <f t="shared" si="5"/>
        <v>4</v>
      </c>
      <c r="Q11" s="47">
        <v>30.11</v>
      </c>
      <c r="R11" s="7"/>
      <c r="S11" s="38">
        <f t="shared" si="6"/>
        <v>30.11</v>
      </c>
      <c r="T11" s="11">
        <f t="shared" si="7"/>
        <v>3</v>
      </c>
      <c r="U11" s="47">
        <v>39.67</v>
      </c>
      <c r="V11" s="7"/>
      <c r="W11" s="38">
        <f t="shared" si="8"/>
        <v>39.67</v>
      </c>
      <c r="X11" s="11">
        <f t="shared" si="9"/>
        <v>4</v>
      </c>
      <c r="Y11" s="55">
        <f t="shared" si="10"/>
        <v>37</v>
      </c>
      <c r="Z11" s="104">
        <f t="shared" si="11"/>
        <v>6</v>
      </c>
      <c r="AA11" s="107">
        <v>4</v>
      </c>
      <c r="AB11" s="60">
        <f t="shared" si="12"/>
        <v>168.26000000000005</v>
      </c>
    </row>
    <row r="12" spans="1:28" ht="12.75">
      <c r="A12" s="20">
        <v>43</v>
      </c>
      <c r="B12" s="15" t="s">
        <v>32</v>
      </c>
      <c r="C12" s="44"/>
      <c r="D12" s="11" t="s">
        <v>33</v>
      </c>
      <c r="E12" s="47">
        <v>21.48</v>
      </c>
      <c r="F12" s="7"/>
      <c r="G12" s="39">
        <f t="shared" si="0"/>
        <v>21.48</v>
      </c>
      <c r="H12" s="11">
        <f t="shared" si="1"/>
        <v>6</v>
      </c>
      <c r="I12" s="47">
        <v>38.03</v>
      </c>
      <c r="J12" s="7">
        <v>5</v>
      </c>
      <c r="K12" s="38">
        <f t="shared" si="2"/>
        <v>43.03</v>
      </c>
      <c r="L12" s="11">
        <f t="shared" si="3"/>
        <v>13</v>
      </c>
      <c r="M12" s="47">
        <v>28.21</v>
      </c>
      <c r="N12" s="7"/>
      <c r="O12" s="38">
        <f t="shared" si="4"/>
        <v>28.21</v>
      </c>
      <c r="P12" s="11">
        <f t="shared" si="5"/>
        <v>7</v>
      </c>
      <c r="Q12" s="47">
        <v>39.15</v>
      </c>
      <c r="R12" s="7"/>
      <c r="S12" s="38">
        <f t="shared" si="6"/>
        <v>39.15</v>
      </c>
      <c r="T12" s="11">
        <f t="shared" si="7"/>
        <v>12</v>
      </c>
      <c r="U12" s="47">
        <v>40.31</v>
      </c>
      <c r="V12" s="7"/>
      <c r="W12" s="38">
        <f t="shared" si="8"/>
        <v>40.31</v>
      </c>
      <c r="X12" s="11">
        <f t="shared" si="9"/>
        <v>6</v>
      </c>
      <c r="Y12" s="55">
        <f t="shared" si="10"/>
        <v>44</v>
      </c>
      <c r="Z12" s="104">
        <f t="shared" si="11"/>
        <v>8</v>
      </c>
      <c r="AA12" s="107">
        <v>5</v>
      </c>
      <c r="AB12" s="60">
        <f t="shared" si="12"/>
        <v>172.18</v>
      </c>
    </row>
    <row r="13" spans="1:28" ht="12.75">
      <c r="A13" s="20">
        <v>32</v>
      </c>
      <c r="B13" s="27" t="s">
        <v>52</v>
      </c>
      <c r="C13" s="44"/>
      <c r="D13" s="11" t="s">
        <v>33</v>
      </c>
      <c r="E13" s="47">
        <v>24.79</v>
      </c>
      <c r="F13" s="7">
        <v>10</v>
      </c>
      <c r="G13" s="39">
        <f t="shared" si="0"/>
        <v>34.79</v>
      </c>
      <c r="H13" s="11">
        <f t="shared" si="1"/>
        <v>21</v>
      </c>
      <c r="I13" s="47">
        <v>45.17</v>
      </c>
      <c r="J13" s="7"/>
      <c r="K13" s="38">
        <f t="shared" si="2"/>
        <v>45.17</v>
      </c>
      <c r="L13" s="11">
        <f t="shared" si="3"/>
        <v>16</v>
      </c>
      <c r="M13" s="47">
        <v>32.36</v>
      </c>
      <c r="N13" s="7"/>
      <c r="O13" s="38">
        <f t="shared" si="4"/>
        <v>32.36</v>
      </c>
      <c r="P13" s="11">
        <f t="shared" si="5"/>
        <v>11</v>
      </c>
      <c r="Q13" s="47">
        <v>39.06</v>
      </c>
      <c r="R13" s="7"/>
      <c r="S13" s="38">
        <f t="shared" si="6"/>
        <v>39.06</v>
      </c>
      <c r="T13" s="11">
        <f t="shared" si="7"/>
        <v>11</v>
      </c>
      <c r="U13" s="47">
        <v>40.39</v>
      </c>
      <c r="V13" s="7"/>
      <c r="W13" s="38">
        <f t="shared" si="8"/>
        <v>40.39</v>
      </c>
      <c r="X13" s="11">
        <f t="shared" si="9"/>
        <v>7</v>
      </c>
      <c r="Y13" s="55">
        <f t="shared" si="10"/>
        <v>66</v>
      </c>
      <c r="Z13" s="104">
        <f t="shared" si="11"/>
        <v>11</v>
      </c>
      <c r="AA13" s="107">
        <v>6</v>
      </c>
      <c r="AB13" s="60">
        <f t="shared" si="12"/>
        <v>191.76999999999998</v>
      </c>
    </row>
    <row r="14" spans="1:28" ht="12.75">
      <c r="A14" s="20">
        <v>9</v>
      </c>
      <c r="B14" s="15" t="s">
        <v>23</v>
      </c>
      <c r="C14" s="44"/>
      <c r="D14" s="11" t="s">
        <v>33</v>
      </c>
      <c r="E14" s="47">
        <v>24.21</v>
      </c>
      <c r="F14" s="7"/>
      <c r="G14" s="39">
        <f t="shared" si="0"/>
        <v>24.21</v>
      </c>
      <c r="H14" s="11">
        <f t="shared" si="1"/>
        <v>9</v>
      </c>
      <c r="I14" s="47">
        <v>40.1</v>
      </c>
      <c r="J14" s="7"/>
      <c r="K14" s="38">
        <f t="shared" si="2"/>
        <v>40.1</v>
      </c>
      <c r="L14" s="11">
        <f t="shared" si="3"/>
        <v>11</v>
      </c>
      <c r="M14" s="47">
        <v>34.06</v>
      </c>
      <c r="N14" s="7"/>
      <c r="O14" s="38">
        <f t="shared" si="4"/>
        <v>34.06</v>
      </c>
      <c r="P14" s="11">
        <f t="shared" si="5"/>
        <v>13</v>
      </c>
      <c r="Q14" s="47">
        <v>40.62</v>
      </c>
      <c r="R14" s="7">
        <v>10</v>
      </c>
      <c r="S14" s="38">
        <f t="shared" si="6"/>
        <v>50.62</v>
      </c>
      <c r="T14" s="11">
        <f t="shared" si="7"/>
        <v>21</v>
      </c>
      <c r="U14" s="47">
        <v>45.55</v>
      </c>
      <c r="V14" s="7">
        <v>10</v>
      </c>
      <c r="W14" s="38">
        <f t="shared" si="8"/>
        <v>55.55</v>
      </c>
      <c r="X14" s="11">
        <f t="shared" si="9"/>
        <v>18</v>
      </c>
      <c r="Y14" s="55">
        <f t="shared" si="10"/>
        <v>72</v>
      </c>
      <c r="Z14" s="104">
        <f t="shared" si="11"/>
        <v>15</v>
      </c>
      <c r="AA14" s="107">
        <v>7</v>
      </c>
      <c r="AB14" s="60">
        <f t="shared" si="12"/>
        <v>204.54000000000002</v>
      </c>
    </row>
    <row r="15" spans="1:28" ht="12.75">
      <c r="A15" s="20">
        <v>28</v>
      </c>
      <c r="B15" s="15" t="s">
        <v>41</v>
      </c>
      <c r="C15" s="44"/>
      <c r="D15" s="11" t="s">
        <v>33</v>
      </c>
      <c r="E15" s="47">
        <v>58.62</v>
      </c>
      <c r="F15" s="7">
        <v>5</v>
      </c>
      <c r="G15" s="39">
        <f t="shared" si="0"/>
        <v>63.62</v>
      </c>
      <c r="H15" s="11">
        <f t="shared" si="1"/>
        <v>28</v>
      </c>
      <c r="I15" s="47">
        <v>45.69</v>
      </c>
      <c r="J15" s="7"/>
      <c r="K15" s="38">
        <f t="shared" si="2"/>
        <v>45.69</v>
      </c>
      <c r="L15" s="11">
        <f t="shared" si="3"/>
        <v>17</v>
      </c>
      <c r="M15" s="47">
        <v>39.22</v>
      </c>
      <c r="N15" s="7">
        <v>5</v>
      </c>
      <c r="O15" s="38">
        <f t="shared" si="4"/>
        <v>44.22</v>
      </c>
      <c r="P15" s="11">
        <f t="shared" si="5"/>
        <v>20</v>
      </c>
      <c r="Q15" s="47">
        <v>45.82</v>
      </c>
      <c r="R15" s="7">
        <v>5</v>
      </c>
      <c r="S15" s="38">
        <f t="shared" si="6"/>
        <v>50.82</v>
      </c>
      <c r="T15" s="11">
        <f t="shared" si="7"/>
        <v>22</v>
      </c>
      <c r="U15" s="47">
        <v>55.41</v>
      </c>
      <c r="V15" s="7"/>
      <c r="W15" s="38">
        <f t="shared" si="8"/>
        <v>55.41</v>
      </c>
      <c r="X15" s="11">
        <f t="shared" si="9"/>
        <v>17</v>
      </c>
      <c r="Y15" s="55">
        <f t="shared" si="10"/>
        <v>104</v>
      </c>
      <c r="Z15" s="104">
        <f t="shared" si="11"/>
        <v>22</v>
      </c>
      <c r="AA15" s="107">
        <v>8</v>
      </c>
      <c r="AB15" s="60">
        <f t="shared" si="12"/>
        <v>259.76</v>
      </c>
    </row>
    <row r="16" spans="1:28" ht="12.75">
      <c r="A16" s="20">
        <v>4</v>
      </c>
      <c r="B16" s="15" t="s">
        <v>36</v>
      </c>
      <c r="C16" s="44"/>
      <c r="D16" s="11" t="s">
        <v>33</v>
      </c>
      <c r="E16" s="47">
        <v>28.83</v>
      </c>
      <c r="F16" s="7"/>
      <c r="G16" s="39">
        <f t="shared" si="0"/>
        <v>28.83</v>
      </c>
      <c r="H16" s="11">
        <f t="shared" si="1"/>
        <v>15</v>
      </c>
      <c r="I16" s="47">
        <v>56.38</v>
      </c>
      <c r="J16" s="7">
        <v>10</v>
      </c>
      <c r="K16" s="38">
        <f t="shared" si="2"/>
        <v>66.38</v>
      </c>
      <c r="L16" s="11">
        <f t="shared" si="3"/>
        <v>26</v>
      </c>
      <c r="M16" s="47">
        <v>42.89</v>
      </c>
      <c r="N16" s="7">
        <v>30</v>
      </c>
      <c r="O16" s="38">
        <f t="shared" si="4"/>
        <v>72.89</v>
      </c>
      <c r="P16" s="11">
        <f t="shared" si="5"/>
        <v>29</v>
      </c>
      <c r="Q16" s="66">
        <v>999</v>
      </c>
      <c r="R16" s="67"/>
      <c r="S16" s="65">
        <f t="shared" si="6"/>
        <v>999</v>
      </c>
      <c r="T16" s="11">
        <f t="shared" si="7"/>
        <v>29</v>
      </c>
      <c r="U16" s="47">
        <v>45.49</v>
      </c>
      <c r="V16" s="7">
        <v>60</v>
      </c>
      <c r="W16" s="38">
        <f t="shared" si="8"/>
        <v>105.49000000000001</v>
      </c>
      <c r="X16" s="11">
        <f t="shared" si="9"/>
        <v>29</v>
      </c>
      <c r="Y16" s="55">
        <f t="shared" si="10"/>
        <v>128</v>
      </c>
      <c r="Z16" s="104">
        <f t="shared" si="11"/>
        <v>25</v>
      </c>
      <c r="AA16" s="107">
        <v>9</v>
      </c>
      <c r="AB16" s="60">
        <f t="shared" si="12"/>
        <v>1272.59</v>
      </c>
    </row>
    <row r="17" spans="1:28" ht="13.5" thickBot="1">
      <c r="A17" s="21">
        <v>25</v>
      </c>
      <c r="B17" s="102" t="s">
        <v>44</v>
      </c>
      <c r="C17" s="53"/>
      <c r="D17" s="12" t="s">
        <v>33</v>
      </c>
      <c r="E17" s="48">
        <v>34.79</v>
      </c>
      <c r="F17" s="8">
        <v>20</v>
      </c>
      <c r="G17" s="49">
        <f t="shared" si="0"/>
        <v>54.79</v>
      </c>
      <c r="H17" s="12">
        <f t="shared" si="1"/>
        <v>27</v>
      </c>
      <c r="I17" s="48">
        <v>65.06</v>
      </c>
      <c r="J17" s="8">
        <v>30</v>
      </c>
      <c r="K17" s="50">
        <f t="shared" si="2"/>
        <v>95.06</v>
      </c>
      <c r="L17" s="12">
        <f t="shared" si="3"/>
        <v>29</v>
      </c>
      <c r="M17" s="48">
        <v>52.98</v>
      </c>
      <c r="N17" s="8">
        <v>10</v>
      </c>
      <c r="O17" s="50">
        <f t="shared" si="4"/>
        <v>62.98</v>
      </c>
      <c r="P17" s="12">
        <f t="shared" si="5"/>
        <v>26</v>
      </c>
      <c r="Q17" s="48">
        <v>62.13</v>
      </c>
      <c r="R17" s="8">
        <v>25</v>
      </c>
      <c r="S17" s="50">
        <f t="shared" si="6"/>
        <v>87.13</v>
      </c>
      <c r="T17" s="12">
        <f t="shared" si="7"/>
        <v>28</v>
      </c>
      <c r="U17" s="48">
        <v>67.53</v>
      </c>
      <c r="V17" s="8">
        <v>15</v>
      </c>
      <c r="W17" s="50">
        <f t="shared" si="8"/>
        <v>82.53</v>
      </c>
      <c r="X17" s="12">
        <f t="shared" si="9"/>
        <v>27</v>
      </c>
      <c r="Y17" s="103">
        <f t="shared" si="10"/>
        <v>137</v>
      </c>
      <c r="Z17" s="105">
        <f t="shared" si="11"/>
        <v>29</v>
      </c>
      <c r="AA17" s="108">
        <v>10</v>
      </c>
      <c r="AB17" s="60">
        <f t="shared" si="12"/>
        <v>382.49</v>
      </c>
    </row>
    <row r="18" spans="1:28" ht="13.5" thickBot="1">
      <c r="A18" s="117" t="s">
        <v>58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60"/>
    </row>
    <row r="19" spans="1:28" ht="12.75">
      <c r="A19" s="100">
        <v>35</v>
      </c>
      <c r="B19" s="101" t="s">
        <v>48</v>
      </c>
      <c r="C19" s="72"/>
      <c r="D19" s="73" t="s">
        <v>27</v>
      </c>
      <c r="E19" s="74">
        <v>19.24</v>
      </c>
      <c r="F19" s="71"/>
      <c r="G19" s="75">
        <f>E19+F19</f>
        <v>19.24</v>
      </c>
      <c r="H19" s="73">
        <f>RANK($G$8:$G$64,$G$8:$G$64,1)</f>
        <v>4</v>
      </c>
      <c r="I19" s="74">
        <v>34.37</v>
      </c>
      <c r="J19" s="71">
        <v>5</v>
      </c>
      <c r="K19" s="76">
        <f>I19+J19</f>
        <v>39.37</v>
      </c>
      <c r="L19" s="73">
        <f>RANK($K$8:$K$64,$K$8:$K$64,1)</f>
        <v>10</v>
      </c>
      <c r="M19" s="74">
        <v>26.65</v>
      </c>
      <c r="N19" s="71">
        <v>15</v>
      </c>
      <c r="O19" s="76">
        <f>M19+N19</f>
        <v>41.65</v>
      </c>
      <c r="P19" s="73">
        <f>RANK($O$8:$O$64,$O$8:$O$64,1)</f>
        <v>18</v>
      </c>
      <c r="Q19" s="74">
        <v>32.95</v>
      </c>
      <c r="R19" s="71">
        <v>5</v>
      </c>
      <c r="S19" s="76">
        <f>Q19+R19</f>
        <v>37.95</v>
      </c>
      <c r="T19" s="73">
        <f>RANK($S$8:$S$64,$S$8:$S$64,1)</f>
        <v>8</v>
      </c>
      <c r="U19" s="74">
        <v>40.77</v>
      </c>
      <c r="V19" s="71"/>
      <c r="W19" s="76">
        <f>U19+V19</f>
        <v>40.77</v>
      </c>
      <c r="X19" s="73">
        <f>RANK($W$8:$W$64,$W$8:$W$64,1)</f>
        <v>8</v>
      </c>
      <c r="Y19" s="77">
        <f>(H19+L19+P19+T19+X19)</f>
        <v>48</v>
      </c>
      <c r="Z19" s="93">
        <f>RANK($Y$6:$Y$64,$Y$6:$Y$64,1)</f>
        <v>9</v>
      </c>
      <c r="AA19" s="106">
        <v>1</v>
      </c>
      <c r="AB19" s="60">
        <f>(G19+K19+O19+S19+W19)</f>
        <v>178.98</v>
      </c>
    </row>
    <row r="20" spans="1:28" ht="12.75">
      <c r="A20" s="20">
        <v>14</v>
      </c>
      <c r="B20" s="15" t="s">
        <v>86</v>
      </c>
      <c r="C20" s="44"/>
      <c r="D20" s="11" t="s">
        <v>27</v>
      </c>
      <c r="E20" s="47">
        <v>19.11</v>
      </c>
      <c r="F20" s="7"/>
      <c r="G20" s="39">
        <f>E20+F20</f>
        <v>19.11</v>
      </c>
      <c r="H20" s="11">
        <f>RANK($G$8:$G$64,$G$8:$G$64,1)</f>
        <v>3</v>
      </c>
      <c r="I20" s="47">
        <v>40.32</v>
      </c>
      <c r="J20" s="7"/>
      <c r="K20" s="38">
        <f>I20+J20</f>
        <v>40.32</v>
      </c>
      <c r="L20" s="11">
        <f>RANK($K$8:$K$64,$K$8:$K$64,1)</f>
        <v>12</v>
      </c>
      <c r="M20" s="47">
        <v>26.64</v>
      </c>
      <c r="N20" s="7"/>
      <c r="O20" s="38">
        <f>M20+N20</f>
        <v>26.64</v>
      </c>
      <c r="P20" s="11">
        <f>RANK($O$8:$O$64,$O$8:$O$64,1)</f>
        <v>5</v>
      </c>
      <c r="Q20" s="47">
        <v>34.2</v>
      </c>
      <c r="R20" s="7">
        <v>20</v>
      </c>
      <c r="S20" s="38">
        <f>Q20+R20</f>
        <v>54.2</v>
      </c>
      <c r="T20" s="11">
        <f>RANK($S$8:$S$64,$S$8:$S$64,1)</f>
        <v>24</v>
      </c>
      <c r="U20" s="47">
        <v>36.53</v>
      </c>
      <c r="V20" s="7">
        <v>5</v>
      </c>
      <c r="W20" s="38">
        <f>U20+V20</f>
        <v>41.53</v>
      </c>
      <c r="X20" s="11">
        <f>RANK($W$8:$W$64,$W$8:$W$64,1)</f>
        <v>9</v>
      </c>
      <c r="Y20" s="56">
        <f>(H20+L20+P20+T20+X20)</f>
        <v>53</v>
      </c>
      <c r="Z20" s="104">
        <f>RANK($Y$6:$Y$64,$Y$6:$Y$64,1)</f>
        <v>10</v>
      </c>
      <c r="AA20" s="107">
        <v>2</v>
      </c>
      <c r="AB20" s="60">
        <f>(G20+K20+O20+S20+W20)</f>
        <v>181.79999999999998</v>
      </c>
    </row>
    <row r="21" spans="1:28" ht="12.75">
      <c r="A21" s="20">
        <v>31</v>
      </c>
      <c r="B21" s="15" t="s">
        <v>37</v>
      </c>
      <c r="C21" s="44"/>
      <c r="D21" s="11" t="s">
        <v>27</v>
      </c>
      <c r="E21" s="47">
        <v>23.85</v>
      </c>
      <c r="F21" s="7">
        <v>5</v>
      </c>
      <c r="G21" s="39">
        <f>E21+F21</f>
        <v>28.85</v>
      </c>
      <c r="H21" s="11">
        <f>RANK($G$8:$G$64,$G$8:$G$64,1)</f>
        <v>16</v>
      </c>
      <c r="I21" s="47">
        <v>43.21</v>
      </c>
      <c r="J21" s="7"/>
      <c r="K21" s="38">
        <f>I21+J21</f>
        <v>43.21</v>
      </c>
      <c r="L21" s="11">
        <f>RANK($K$8:$K$64,$K$8:$K$64,1)</f>
        <v>14</v>
      </c>
      <c r="M21" s="47">
        <v>33.42</v>
      </c>
      <c r="N21" s="7"/>
      <c r="O21" s="38">
        <f>M21+N21</f>
        <v>33.42</v>
      </c>
      <c r="P21" s="11">
        <f>RANK($O$8:$O$64,$O$8:$O$64,1)</f>
        <v>12</v>
      </c>
      <c r="Q21" s="47">
        <v>40.34</v>
      </c>
      <c r="R21" s="7">
        <v>10</v>
      </c>
      <c r="S21" s="38">
        <f>Q21+R21</f>
        <v>50.34</v>
      </c>
      <c r="T21" s="11">
        <f>RANK($S$8:$S$64,$S$8:$S$64,1)</f>
        <v>20</v>
      </c>
      <c r="U21" s="47">
        <v>47.17</v>
      </c>
      <c r="V21" s="7"/>
      <c r="W21" s="38">
        <f>U21+V21</f>
        <v>47.17</v>
      </c>
      <c r="X21" s="11">
        <f>RANK($W$8:$W$64,$W$8:$W$64,1)</f>
        <v>13</v>
      </c>
      <c r="Y21" s="55">
        <f>(H21+L21+P21+T21+X21)</f>
        <v>75</v>
      </c>
      <c r="Z21" s="104">
        <f>RANK($Y$6:$Y$64,$Y$6:$Y$64,1)</f>
        <v>16</v>
      </c>
      <c r="AA21" s="107">
        <v>3</v>
      </c>
      <c r="AB21" s="60">
        <f>(G21+K21+O21+S21+W21)</f>
        <v>202.99</v>
      </c>
    </row>
    <row r="22" spans="1:28" ht="12.75">
      <c r="A22" s="20">
        <v>34</v>
      </c>
      <c r="B22" s="15" t="s">
        <v>78</v>
      </c>
      <c r="C22" s="44"/>
      <c r="D22" s="11" t="s">
        <v>27</v>
      </c>
      <c r="E22" s="47">
        <v>21.41</v>
      </c>
      <c r="F22" s="7">
        <v>10</v>
      </c>
      <c r="G22" s="39">
        <f>E22+F22</f>
        <v>31.41</v>
      </c>
      <c r="H22" s="11">
        <f>RANK($G$8:$G$64,$G$8:$G$64,1)</f>
        <v>18</v>
      </c>
      <c r="I22" s="47">
        <v>32.86</v>
      </c>
      <c r="J22" s="7">
        <v>15</v>
      </c>
      <c r="K22" s="38">
        <f>I22+J22</f>
        <v>47.86</v>
      </c>
      <c r="L22" s="11">
        <f>RANK($K$8:$K$64,$K$8:$K$64,1)</f>
        <v>20</v>
      </c>
      <c r="M22" s="47">
        <v>26.63</v>
      </c>
      <c r="N22" s="7">
        <v>15</v>
      </c>
      <c r="O22" s="38">
        <f>M22+N22</f>
        <v>41.629999999999995</v>
      </c>
      <c r="P22" s="11">
        <f>RANK($O$8:$O$64,$O$8:$O$64,1)</f>
        <v>16</v>
      </c>
      <c r="Q22" s="47">
        <v>33.14</v>
      </c>
      <c r="R22" s="7">
        <v>5</v>
      </c>
      <c r="S22" s="38">
        <f>Q22+R22</f>
        <v>38.14</v>
      </c>
      <c r="T22" s="11">
        <f>RANK($S$8:$S$64,$S$8:$S$64,1)</f>
        <v>10</v>
      </c>
      <c r="U22" s="47">
        <v>37.84</v>
      </c>
      <c r="V22" s="7">
        <v>10</v>
      </c>
      <c r="W22" s="38">
        <f>U22+V22</f>
        <v>47.84</v>
      </c>
      <c r="X22" s="11">
        <f>RANK($W$8:$W$64,$W$8:$W$64,1)</f>
        <v>14</v>
      </c>
      <c r="Y22" s="55">
        <f>(H22+L22+P22+T22+X22)</f>
        <v>78</v>
      </c>
      <c r="Z22" s="104">
        <f>RANK($Y$6:$Y$64,$Y$6:$Y$64,1)</f>
        <v>17</v>
      </c>
      <c r="AA22" s="107">
        <v>4</v>
      </c>
      <c r="AB22" s="60">
        <f>(G22+K22+O22+S22+W22)</f>
        <v>206.88</v>
      </c>
    </row>
    <row r="23" spans="1:28" ht="13.5" thickBot="1">
      <c r="A23" s="21">
        <v>42</v>
      </c>
      <c r="B23" s="102" t="s">
        <v>55</v>
      </c>
      <c r="C23" s="53"/>
      <c r="D23" s="12" t="s">
        <v>27</v>
      </c>
      <c r="E23" s="48">
        <v>36.51</v>
      </c>
      <c r="F23" s="8">
        <v>5</v>
      </c>
      <c r="G23" s="49">
        <f>E23+F23</f>
        <v>41.51</v>
      </c>
      <c r="H23" s="12">
        <f>RANK($G$8:$G$64,$G$8:$G$64,1)</f>
        <v>24</v>
      </c>
      <c r="I23" s="48">
        <v>51.58</v>
      </c>
      <c r="J23" s="8">
        <v>5</v>
      </c>
      <c r="K23" s="50">
        <f>I23+J23</f>
        <v>56.58</v>
      </c>
      <c r="L23" s="12">
        <f>RANK($K$8:$K$64,$K$8:$K$64,1)</f>
        <v>23</v>
      </c>
      <c r="M23" s="48">
        <v>39.6</v>
      </c>
      <c r="N23" s="8">
        <v>10</v>
      </c>
      <c r="O23" s="50">
        <f>M23+N23</f>
        <v>49.6</v>
      </c>
      <c r="P23" s="12">
        <f>RANK($O$8:$O$64,$O$8:$O$64,1)</f>
        <v>22</v>
      </c>
      <c r="Q23" s="48">
        <v>47.91</v>
      </c>
      <c r="R23" s="8"/>
      <c r="S23" s="50">
        <f>Q23+R23</f>
        <v>47.91</v>
      </c>
      <c r="T23" s="12">
        <f>RANK($S$8:$S$64,$S$8:$S$64,1)</f>
        <v>18</v>
      </c>
      <c r="U23" s="48">
        <v>54.23</v>
      </c>
      <c r="V23" s="8">
        <v>10</v>
      </c>
      <c r="W23" s="50">
        <f>U23+V23</f>
        <v>64.22999999999999</v>
      </c>
      <c r="X23" s="12">
        <f>RANK($W$8:$W$64,$W$8:$W$64,1)</f>
        <v>22</v>
      </c>
      <c r="Y23" s="103">
        <f>(H23+L23+P23+T23+X23)</f>
        <v>109</v>
      </c>
      <c r="Z23" s="105">
        <f>RANK($Y$6:$Y$64,$Y$6:$Y$64,1)</f>
        <v>23</v>
      </c>
      <c r="AA23" s="108">
        <v>5</v>
      </c>
      <c r="AB23" s="60">
        <f>(G23+K23+O23+S23+W23)</f>
        <v>259.83</v>
      </c>
    </row>
    <row r="24" spans="1:28" ht="13.5" thickBot="1">
      <c r="A24" s="117" t="s">
        <v>59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9"/>
      <c r="AB24" s="60"/>
    </row>
    <row r="25" spans="1:28" ht="12.75">
      <c r="A25" s="100">
        <v>46</v>
      </c>
      <c r="B25" s="101" t="s">
        <v>83</v>
      </c>
      <c r="C25" s="72"/>
      <c r="D25" s="73" t="s">
        <v>49</v>
      </c>
      <c r="E25" s="74">
        <v>25.5</v>
      </c>
      <c r="F25" s="71"/>
      <c r="G25" s="75">
        <f>E25+F25</f>
        <v>25.5</v>
      </c>
      <c r="H25" s="73">
        <f>RANK($G$8:$G$64,$G$8:$G$64,1)</f>
        <v>12</v>
      </c>
      <c r="I25" s="74">
        <v>44.89</v>
      </c>
      <c r="J25" s="71">
        <v>5</v>
      </c>
      <c r="K25" s="76">
        <f>I25+J25</f>
        <v>49.89</v>
      </c>
      <c r="L25" s="73">
        <f>RANK($K$8:$K$64,$K$8:$K$64,1)</f>
        <v>22</v>
      </c>
      <c r="M25" s="74">
        <v>39.26</v>
      </c>
      <c r="N25" s="71">
        <v>10</v>
      </c>
      <c r="O25" s="76">
        <f>M25+N25</f>
        <v>49.26</v>
      </c>
      <c r="P25" s="73">
        <f>RANK($O$8:$O$64,$O$8:$O$64,1)</f>
        <v>21</v>
      </c>
      <c r="Q25" s="74">
        <v>37.56</v>
      </c>
      <c r="R25" s="71"/>
      <c r="S25" s="76">
        <f>Q25+R25</f>
        <v>37.56</v>
      </c>
      <c r="T25" s="73">
        <f>RANK($S$8:$S$64,$S$8:$S$64,1)</f>
        <v>7</v>
      </c>
      <c r="U25" s="74">
        <v>52.39</v>
      </c>
      <c r="V25" s="71">
        <v>15</v>
      </c>
      <c r="W25" s="76">
        <f>U25+V25</f>
        <v>67.39</v>
      </c>
      <c r="X25" s="73">
        <f>RANK($W$8:$W$64,$W$8:$W$64,1)</f>
        <v>25</v>
      </c>
      <c r="Y25" s="77">
        <f>(H25+L25+P25+T25+X25)</f>
        <v>87</v>
      </c>
      <c r="Z25" s="93">
        <f>RANK($Y$6:$Y$64,$Y$6:$Y$64,1)</f>
        <v>21</v>
      </c>
      <c r="AA25" s="106">
        <v>1</v>
      </c>
      <c r="AB25" s="60">
        <f>(G25+K25+O25+S25+W25)</f>
        <v>229.60000000000002</v>
      </c>
    </row>
    <row r="26" spans="1:28" ht="13.5" thickBot="1">
      <c r="A26" s="21">
        <v>29</v>
      </c>
      <c r="B26" s="102" t="s">
        <v>42</v>
      </c>
      <c r="C26" s="53"/>
      <c r="D26" s="12" t="s">
        <v>49</v>
      </c>
      <c r="E26" s="48">
        <v>64.98</v>
      </c>
      <c r="F26" s="8">
        <v>10</v>
      </c>
      <c r="G26" s="49">
        <f>E26+F26</f>
        <v>74.98</v>
      </c>
      <c r="H26" s="12">
        <f>RANK($G$8:$G$64,$G$8:$G$64,1)</f>
        <v>29</v>
      </c>
      <c r="I26" s="48">
        <v>62.64</v>
      </c>
      <c r="J26" s="8">
        <v>5</v>
      </c>
      <c r="K26" s="50">
        <f>I26+J26</f>
        <v>67.64</v>
      </c>
      <c r="L26" s="12">
        <f>RANK($K$8:$K$64,$K$8:$K$64,1)</f>
        <v>28</v>
      </c>
      <c r="M26" s="48">
        <v>50.75</v>
      </c>
      <c r="N26" s="8">
        <v>5</v>
      </c>
      <c r="O26" s="50">
        <f>M26+N26</f>
        <v>55.75</v>
      </c>
      <c r="P26" s="12">
        <f>RANK($O$8:$O$64,$O$8:$O$64,1)</f>
        <v>23</v>
      </c>
      <c r="Q26" s="48">
        <v>60.88</v>
      </c>
      <c r="R26" s="8">
        <v>5</v>
      </c>
      <c r="S26" s="50">
        <f>Q26+R26</f>
        <v>65.88</v>
      </c>
      <c r="T26" s="12">
        <f>RANK($S$8:$S$64,$S$8:$S$64,1)</f>
        <v>26</v>
      </c>
      <c r="U26" s="48">
        <v>70.29</v>
      </c>
      <c r="V26" s="8"/>
      <c r="W26" s="50">
        <f>U26+V26</f>
        <v>70.29</v>
      </c>
      <c r="X26" s="12">
        <f>RANK($W$8:$W$64,$W$8:$W$64,1)</f>
        <v>26</v>
      </c>
      <c r="Y26" s="57">
        <f>(H26+L26+P26+T26+X26)</f>
        <v>132</v>
      </c>
      <c r="Z26" s="105">
        <f>RANK($Y$6:$Y$64,$Y$6:$Y$64,1)</f>
        <v>27</v>
      </c>
      <c r="AA26" s="108">
        <v>2</v>
      </c>
      <c r="AB26" s="60">
        <f>(G26+K26+O26+S26+W26)</f>
        <v>334.54</v>
      </c>
    </row>
    <row r="27" spans="1:28" ht="13.5" thickBot="1">
      <c r="A27" s="120" t="s">
        <v>60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2"/>
      <c r="AB27" s="60"/>
    </row>
    <row r="28" spans="1:28" ht="12.75">
      <c r="A28" s="100">
        <v>7</v>
      </c>
      <c r="B28" s="101" t="s">
        <v>45</v>
      </c>
      <c r="C28" s="72"/>
      <c r="D28" s="73" t="s">
        <v>28</v>
      </c>
      <c r="E28" s="111">
        <v>23.89</v>
      </c>
      <c r="F28" s="71">
        <v>5</v>
      </c>
      <c r="G28" s="75">
        <f>E28+F28</f>
        <v>28.89</v>
      </c>
      <c r="H28" s="73">
        <f>RANK($G$8:$G$64,$G$8:$G$64,1)</f>
        <v>17</v>
      </c>
      <c r="I28" s="74">
        <v>38.68</v>
      </c>
      <c r="J28" s="71"/>
      <c r="K28" s="76">
        <f>I28+J28</f>
        <v>38.68</v>
      </c>
      <c r="L28" s="73">
        <f>RANK($K$8:$K$64,$K$8:$K$64,1)</f>
        <v>8</v>
      </c>
      <c r="M28" s="74">
        <v>35.43</v>
      </c>
      <c r="N28" s="71"/>
      <c r="O28" s="76">
        <f>M28+N28</f>
        <v>35.43</v>
      </c>
      <c r="P28" s="73">
        <f>RANK($O$8:$O$64,$O$8:$O$64,1)</f>
        <v>14</v>
      </c>
      <c r="Q28" s="74">
        <v>40.06</v>
      </c>
      <c r="R28" s="71">
        <v>5</v>
      </c>
      <c r="S28" s="76">
        <f>Q28+R28</f>
        <v>45.06</v>
      </c>
      <c r="T28" s="73">
        <f>RANK($S$8:$S$64,$S$8:$S$64,1)</f>
        <v>14</v>
      </c>
      <c r="U28" s="74">
        <v>44.66</v>
      </c>
      <c r="V28" s="71">
        <v>5</v>
      </c>
      <c r="W28" s="76">
        <f>U28+V28</f>
        <v>49.66</v>
      </c>
      <c r="X28" s="73">
        <f>RANK($W$8:$W$64,$W$8:$W$64,1)</f>
        <v>15</v>
      </c>
      <c r="Y28" s="77">
        <f>(H28+L28+P28+T28+X28)</f>
        <v>68</v>
      </c>
      <c r="Z28" s="93">
        <f>RANK($Y$6:$Y$64,$Y$6:$Y$64,1)</f>
        <v>13</v>
      </c>
      <c r="AA28" s="78">
        <v>1</v>
      </c>
      <c r="AB28" s="60">
        <f>(G28+K28+O28+S28+W28)</f>
        <v>197.72</v>
      </c>
    </row>
    <row r="29" spans="1:28" ht="12.75">
      <c r="A29" s="20">
        <v>22</v>
      </c>
      <c r="B29" s="15" t="s">
        <v>73</v>
      </c>
      <c r="C29" s="44"/>
      <c r="D29" s="11" t="s">
        <v>28</v>
      </c>
      <c r="E29" s="109">
        <v>22.97</v>
      </c>
      <c r="F29" s="7">
        <v>10</v>
      </c>
      <c r="G29" s="39">
        <f>E29+F29</f>
        <v>32.97</v>
      </c>
      <c r="H29" s="11">
        <f>RANK($G$8:$G$64,$G$8:$G$64,1)</f>
        <v>20</v>
      </c>
      <c r="I29" s="47">
        <v>37.65</v>
      </c>
      <c r="J29" s="7"/>
      <c r="K29" s="38">
        <f>I29+J29</f>
        <v>37.65</v>
      </c>
      <c r="L29" s="11">
        <f>RANK($K$8:$K$64,$K$8:$K$64,1)</f>
        <v>7</v>
      </c>
      <c r="M29" s="47">
        <v>26.54</v>
      </c>
      <c r="N29" s="7">
        <v>5</v>
      </c>
      <c r="O29" s="38">
        <f>M29+N29</f>
        <v>31.54</v>
      </c>
      <c r="P29" s="11">
        <f>RANK($O$8:$O$64,$O$8:$O$64,1)</f>
        <v>10</v>
      </c>
      <c r="Q29" s="47">
        <v>37.7</v>
      </c>
      <c r="R29" s="7">
        <v>10</v>
      </c>
      <c r="S29" s="38">
        <f>Q29+R29</f>
        <v>47.7</v>
      </c>
      <c r="T29" s="11">
        <f>RANK($S$8:$S$64,$S$8:$S$64,1)</f>
        <v>16</v>
      </c>
      <c r="U29" s="47">
        <v>50.09</v>
      </c>
      <c r="V29" s="7"/>
      <c r="W29" s="38">
        <f>U29+V29</f>
        <v>50.09</v>
      </c>
      <c r="X29" s="11">
        <f>RANK($W$8:$W$64,$W$8:$W$64,1)</f>
        <v>16</v>
      </c>
      <c r="Y29" s="56">
        <f>(H29+L29+P29+T29+X29)</f>
        <v>69</v>
      </c>
      <c r="Z29" s="104">
        <f>RANK($Y$6:$Y$64,$Y$6:$Y$64,1)</f>
        <v>14</v>
      </c>
      <c r="AA29" s="70">
        <v>2</v>
      </c>
      <c r="AB29" s="60">
        <f>(G29+K29+O29+S29+W29)</f>
        <v>199.95000000000002</v>
      </c>
    </row>
    <row r="30" spans="1:28" ht="12.75">
      <c r="A30" s="20">
        <v>44</v>
      </c>
      <c r="B30" s="15" t="s">
        <v>88</v>
      </c>
      <c r="C30" s="44"/>
      <c r="D30" s="99" t="s">
        <v>28</v>
      </c>
      <c r="E30" s="109">
        <v>22.84</v>
      </c>
      <c r="F30" s="7">
        <v>5</v>
      </c>
      <c r="G30" s="39">
        <f>E30+F30</f>
        <v>27.84</v>
      </c>
      <c r="H30" s="11">
        <f>RANK($G$8:$G$64,$G$8:$G$64,1)</f>
        <v>13</v>
      </c>
      <c r="I30" s="47">
        <v>42.22</v>
      </c>
      <c r="J30" s="7">
        <v>5</v>
      </c>
      <c r="K30" s="38">
        <f>I30+J30</f>
        <v>47.22</v>
      </c>
      <c r="L30" s="11">
        <f>RANK($K$8:$K$64,$K$8:$K$64,1)</f>
        <v>18</v>
      </c>
      <c r="M30" s="47">
        <v>35.59</v>
      </c>
      <c r="N30" s="7">
        <v>5</v>
      </c>
      <c r="O30" s="38">
        <f>M30+N30</f>
        <v>40.59</v>
      </c>
      <c r="P30" s="11">
        <f>RANK($O$8:$O$64,$O$8:$O$64,1)</f>
        <v>15</v>
      </c>
      <c r="Q30" s="47">
        <v>47.68</v>
      </c>
      <c r="R30" s="7"/>
      <c r="S30" s="38">
        <f>Q30+R30</f>
        <v>47.68</v>
      </c>
      <c r="T30" s="11">
        <f>RANK($S$8:$S$64,$S$8:$S$64,1)</f>
        <v>15</v>
      </c>
      <c r="U30" s="47">
        <v>54.88</v>
      </c>
      <c r="V30" s="7">
        <v>5</v>
      </c>
      <c r="W30" s="38">
        <f>U30+V30</f>
        <v>59.88</v>
      </c>
      <c r="X30" s="11">
        <f>RANK($W$8:$W$64,$W$8:$W$64,1)</f>
        <v>20</v>
      </c>
      <c r="Y30" s="56">
        <f>(H30+L30+P30+T30+X30)</f>
        <v>81</v>
      </c>
      <c r="Z30" s="104">
        <f>RANK($Y$6:$Y$64,$Y$6:$Y$64,1)</f>
        <v>18</v>
      </c>
      <c r="AA30" s="70">
        <v>3</v>
      </c>
      <c r="AB30" s="60">
        <f>(G30+K30+O30+S30+W30)</f>
        <v>223.21</v>
      </c>
    </row>
    <row r="31" spans="1:28" ht="12.75">
      <c r="A31" s="20">
        <v>11</v>
      </c>
      <c r="B31" s="15" t="s">
        <v>29</v>
      </c>
      <c r="C31" s="44"/>
      <c r="D31" s="11" t="s">
        <v>28</v>
      </c>
      <c r="E31" s="109">
        <v>24.95</v>
      </c>
      <c r="F31" s="7"/>
      <c r="G31" s="39">
        <f>E31+F31</f>
        <v>24.95</v>
      </c>
      <c r="H31" s="11">
        <f>RANK($G$8:$G$64,$G$8:$G$64,1)</f>
        <v>11</v>
      </c>
      <c r="I31" s="47">
        <v>42.83</v>
      </c>
      <c r="J31" s="7">
        <v>5</v>
      </c>
      <c r="K31" s="38">
        <f>I31+J31</f>
        <v>47.83</v>
      </c>
      <c r="L31" s="11">
        <f>RANK($K$8:$K$64,$K$8:$K$64,1)</f>
        <v>19</v>
      </c>
      <c r="M31" s="47">
        <v>35.99</v>
      </c>
      <c r="N31" s="7">
        <v>20</v>
      </c>
      <c r="O31" s="38">
        <f>M31+N31</f>
        <v>55.99</v>
      </c>
      <c r="P31" s="11">
        <f>RANK($O$8:$O$64,$O$8:$O$64,1)</f>
        <v>24</v>
      </c>
      <c r="Q31" s="47">
        <v>41.2</v>
      </c>
      <c r="R31" s="7"/>
      <c r="S31" s="38">
        <f>Q31+R31</f>
        <v>41.2</v>
      </c>
      <c r="T31" s="11">
        <f>RANK($S$8:$S$64,$S$8:$S$64,1)</f>
        <v>13</v>
      </c>
      <c r="U31" s="47">
        <v>51.91</v>
      </c>
      <c r="V31" s="7">
        <v>5</v>
      </c>
      <c r="W31" s="38">
        <f>U31+V31</f>
        <v>56.91</v>
      </c>
      <c r="X31" s="11">
        <f>RANK($W$8:$W$64,$W$8:$W$64,1)</f>
        <v>19</v>
      </c>
      <c r="Y31" s="56">
        <f>(H31+L31+P31+T31+X31)</f>
        <v>86</v>
      </c>
      <c r="Z31" s="104">
        <f>RANK($Y$6:$Y$64,$Y$6:$Y$64,1)</f>
        <v>19</v>
      </c>
      <c r="AA31" s="70">
        <v>4</v>
      </c>
      <c r="AB31" s="60">
        <f>(G31+K31+O31+S31+W31)</f>
        <v>226.88000000000002</v>
      </c>
    </row>
    <row r="32" spans="1:28" ht="13.5" thickBot="1">
      <c r="A32" s="21">
        <v>6</v>
      </c>
      <c r="B32" s="102" t="s">
        <v>67</v>
      </c>
      <c r="C32" s="53"/>
      <c r="D32" s="12" t="s">
        <v>28</v>
      </c>
      <c r="E32" s="110">
        <v>42.54</v>
      </c>
      <c r="F32" s="8">
        <v>10</v>
      </c>
      <c r="G32" s="49">
        <f>E32+F32</f>
        <v>52.54</v>
      </c>
      <c r="H32" s="12">
        <f>RANK($G$8:$G$64,$G$8:$G$64,1)</f>
        <v>26</v>
      </c>
      <c r="I32" s="48">
        <v>66.34</v>
      </c>
      <c r="J32" s="8"/>
      <c r="K32" s="50">
        <f>I32+J32</f>
        <v>66.34</v>
      </c>
      <c r="L32" s="12">
        <f>RANK($K$8:$K$64,$K$8:$K$64,1)</f>
        <v>25</v>
      </c>
      <c r="M32" s="48">
        <v>63.46</v>
      </c>
      <c r="N32" s="8">
        <v>5</v>
      </c>
      <c r="O32" s="50">
        <f>M32+N32</f>
        <v>68.46000000000001</v>
      </c>
      <c r="P32" s="12">
        <f>RANK($O$8:$O$64,$O$8:$O$64,1)</f>
        <v>27</v>
      </c>
      <c r="Q32" s="48">
        <v>69.63</v>
      </c>
      <c r="R32" s="8">
        <v>10</v>
      </c>
      <c r="S32" s="50">
        <f>Q32+R32</f>
        <v>79.63</v>
      </c>
      <c r="T32" s="12">
        <f>RANK($S$8:$S$64,$S$8:$S$64,1)</f>
        <v>27</v>
      </c>
      <c r="U32" s="48">
        <v>88.12</v>
      </c>
      <c r="V32" s="8">
        <v>15</v>
      </c>
      <c r="W32" s="50">
        <f>U32+V32</f>
        <v>103.12</v>
      </c>
      <c r="X32" s="12">
        <f>RANK($W$8:$W$64,$W$8:$W$64,1)</f>
        <v>28</v>
      </c>
      <c r="Y32" s="57">
        <f>(H32+L32+P32+T32+X32)</f>
        <v>133</v>
      </c>
      <c r="Z32" s="105">
        <f>RANK($Y$6:$Y$64,$Y$6:$Y$64,1)</f>
        <v>28</v>
      </c>
      <c r="AA32" s="79">
        <v>5</v>
      </c>
      <c r="AB32" s="60">
        <f>(G32+K32+O32+S32+W32)</f>
        <v>370.09000000000003</v>
      </c>
    </row>
    <row r="33" spans="1:28" ht="13.5" thickBot="1">
      <c r="A33" s="117" t="s">
        <v>62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9"/>
      <c r="AB33" s="60"/>
    </row>
    <row r="34" spans="1:28" ht="12.75">
      <c r="A34" s="100">
        <v>20</v>
      </c>
      <c r="B34" s="101" t="s">
        <v>50</v>
      </c>
      <c r="C34" s="72"/>
      <c r="D34" s="73" t="s">
        <v>38</v>
      </c>
      <c r="E34" s="74">
        <v>14.35</v>
      </c>
      <c r="F34" s="71"/>
      <c r="G34" s="75">
        <f aca="true" t="shared" si="13" ref="G34:G40">E34+F34</f>
        <v>14.35</v>
      </c>
      <c r="H34" s="73">
        <f aca="true" t="shared" si="14" ref="H34:H40">RANK($G$8:$G$64,$G$8:$G$64,1)</f>
        <v>1</v>
      </c>
      <c r="I34" s="74">
        <v>27.75</v>
      </c>
      <c r="J34" s="71"/>
      <c r="K34" s="76">
        <f aca="true" t="shared" si="15" ref="K34:K40">I34+J34</f>
        <v>27.75</v>
      </c>
      <c r="L34" s="73">
        <f aca="true" t="shared" si="16" ref="L34:L40">RANK($K$8:$K$64,$K$8:$K$64,1)</f>
        <v>1</v>
      </c>
      <c r="M34" s="74">
        <v>19.31</v>
      </c>
      <c r="N34" s="71"/>
      <c r="O34" s="76">
        <f aca="true" t="shared" si="17" ref="O34:O40">M34+N34</f>
        <v>19.31</v>
      </c>
      <c r="P34" s="73">
        <f aca="true" t="shared" si="18" ref="P34:P40">RANK($O$8:$O$64,$O$8:$O$64,1)</f>
        <v>1</v>
      </c>
      <c r="Q34" s="74">
        <v>24.68</v>
      </c>
      <c r="R34" s="71"/>
      <c r="S34" s="76">
        <f aca="true" t="shared" si="19" ref="S34:S40">Q34+R34</f>
        <v>24.68</v>
      </c>
      <c r="T34" s="73">
        <f aca="true" t="shared" si="20" ref="T34:T40">RANK($S$8:$S$64,$S$8:$S$64,1)</f>
        <v>1</v>
      </c>
      <c r="U34" s="74">
        <v>26.97</v>
      </c>
      <c r="V34" s="71"/>
      <c r="W34" s="76">
        <f aca="true" t="shared" si="21" ref="W34:W40">U34+V34</f>
        <v>26.97</v>
      </c>
      <c r="X34" s="73">
        <f aca="true" t="shared" si="22" ref="X34:X40">RANK($W$8:$W$64,$W$8:$W$64,1)</f>
        <v>1</v>
      </c>
      <c r="Y34" s="77">
        <f aca="true" t="shared" si="23" ref="Y34:Y40">(H34+L34+P34+T34+X34)</f>
        <v>5</v>
      </c>
      <c r="Z34" s="93">
        <f aca="true" t="shared" si="24" ref="Z34:Z40">RANK($Y$6:$Y$64,$Y$6:$Y$64,1)</f>
        <v>1</v>
      </c>
      <c r="AA34" s="106">
        <v>1</v>
      </c>
      <c r="AB34" s="60">
        <f aca="true" t="shared" si="25" ref="AB34:AB40">(G34+K34+O34+S34+W34)</f>
        <v>113.06</v>
      </c>
    </row>
    <row r="35" spans="1:28" ht="12.75">
      <c r="A35" s="20">
        <v>18</v>
      </c>
      <c r="B35" s="15" t="s">
        <v>39</v>
      </c>
      <c r="C35" s="44"/>
      <c r="D35" s="11" t="s">
        <v>38</v>
      </c>
      <c r="E35" s="47">
        <v>17.07</v>
      </c>
      <c r="F35" s="7"/>
      <c r="G35" s="39">
        <f t="shared" si="13"/>
        <v>17.07</v>
      </c>
      <c r="H35" s="11">
        <f t="shared" si="14"/>
        <v>2</v>
      </c>
      <c r="I35" s="47">
        <v>31.21</v>
      </c>
      <c r="J35" s="7"/>
      <c r="K35" s="38">
        <f t="shared" si="15"/>
        <v>31.21</v>
      </c>
      <c r="L35" s="11">
        <f t="shared" si="16"/>
        <v>2</v>
      </c>
      <c r="M35" s="47">
        <v>27.3</v>
      </c>
      <c r="N35" s="7"/>
      <c r="O35" s="38">
        <f t="shared" si="17"/>
        <v>27.3</v>
      </c>
      <c r="P35" s="11">
        <f t="shared" si="18"/>
        <v>6</v>
      </c>
      <c r="Q35" s="47">
        <v>31.74</v>
      </c>
      <c r="R35" s="7"/>
      <c r="S35" s="38">
        <f t="shared" si="19"/>
        <v>31.74</v>
      </c>
      <c r="T35" s="11">
        <f t="shared" si="20"/>
        <v>5</v>
      </c>
      <c r="U35" s="47">
        <v>37.33</v>
      </c>
      <c r="V35" s="7">
        <v>5</v>
      </c>
      <c r="W35" s="38">
        <f t="shared" si="21"/>
        <v>42.33</v>
      </c>
      <c r="X35" s="11">
        <f t="shared" si="22"/>
        <v>11</v>
      </c>
      <c r="Y35" s="56">
        <f t="shared" si="23"/>
        <v>26</v>
      </c>
      <c r="Z35" s="104">
        <f t="shared" si="24"/>
        <v>2</v>
      </c>
      <c r="AA35" s="107">
        <v>2</v>
      </c>
      <c r="AB35" s="60">
        <f t="shared" si="25"/>
        <v>149.64999999999998</v>
      </c>
    </row>
    <row r="36" spans="1:28" ht="12.75">
      <c r="A36" s="20">
        <v>37</v>
      </c>
      <c r="B36" s="15" t="s">
        <v>46</v>
      </c>
      <c r="C36" s="44"/>
      <c r="D36" s="11" t="s">
        <v>38</v>
      </c>
      <c r="E36" s="47">
        <v>19.53</v>
      </c>
      <c r="F36" s="7"/>
      <c r="G36" s="39">
        <f t="shared" si="13"/>
        <v>19.53</v>
      </c>
      <c r="H36" s="11">
        <f t="shared" si="14"/>
        <v>5</v>
      </c>
      <c r="I36" s="47">
        <v>33.97</v>
      </c>
      <c r="J36" s="7">
        <v>5</v>
      </c>
      <c r="K36" s="38">
        <f t="shared" si="15"/>
        <v>38.97</v>
      </c>
      <c r="L36" s="11">
        <f t="shared" si="16"/>
        <v>9</v>
      </c>
      <c r="M36" s="47">
        <v>30.85</v>
      </c>
      <c r="N36" s="7"/>
      <c r="O36" s="38">
        <f t="shared" si="17"/>
        <v>30.85</v>
      </c>
      <c r="P36" s="11">
        <f t="shared" si="18"/>
        <v>9</v>
      </c>
      <c r="Q36" s="47">
        <v>34.74</v>
      </c>
      <c r="R36" s="7"/>
      <c r="S36" s="38">
        <f t="shared" si="19"/>
        <v>34.74</v>
      </c>
      <c r="T36" s="11">
        <f t="shared" si="20"/>
        <v>6</v>
      </c>
      <c r="U36" s="47">
        <v>41.05</v>
      </c>
      <c r="V36" s="7">
        <v>5</v>
      </c>
      <c r="W36" s="38">
        <f t="shared" si="21"/>
        <v>46.05</v>
      </c>
      <c r="X36" s="11">
        <f t="shared" si="22"/>
        <v>12</v>
      </c>
      <c r="Y36" s="56">
        <f t="shared" si="23"/>
        <v>41</v>
      </c>
      <c r="Z36" s="104">
        <f t="shared" si="24"/>
        <v>7</v>
      </c>
      <c r="AA36" s="107">
        <v>3</v>
      </c>
      <c r="AB36" s="60">
        <f t="shared" si="25"/>
        <v>170.14</v>
      </c>
    </row>
    <row r="37" spans="1:28" ht="12.75">
      <c r="A37" s="20">
        <v>5</v>
      </c>
      <c r="B37" s="15" t="s">
        <v>66</v>
      </c>
      <c r="C37" s="44"/>
      <c r="D37" s="11" t="s">
        <v>38</v>
      </c>
      <c r="E37" s="47">
        <v>28</v>
      </c>
      <c r="F37" s="7"/>
      <c r="G37" s="39">
        <f t="shared" si="13"/>
        <v>28</v>
      </c>
      <c r="H37" s="11">
        <f t="shared" si="14"/>
        <v>14</v>
      </c>
      <c r="I37" s="47">
        <v>33.66</v>
      </c>
      <c r="J37" s="7">
        <v>10</v>
      </c>
      <c r="K37" s="38">
        <f t="shared" si="15"/>
        <v>43.66</v>
      </c>
      <c r="L37" s="11">
        <f t="shared" si="16"/>
        <v>15</v>
      </c>
      <c r="M37" s="47">
        <v>33.88</v>
      </c>
      <c r="N37" s="7">
        <v>10</v>
      </c>
      <c r="O37" s="38">
        <f t="shared" si="17"/>
        <v>43.88</v>
      </c>
      <c r="P37" s="11">
        <f t="shared" si="18"/>
        <v>19</v>
      </c>
      <c r="Q37" s="47">
        <v>33.01</v>
      </c>
      <c r="R37" s="7">
        <v>5</v>
      </c>
      <c r="S37" s="38">
        <f t="shared" si="19"/>
        <v>38.01</v>
      </c>
      <c r="T37" s="11">
        <f t="shared" si="20"/>
        <v>9</v>
      </c>
      <c r="U37" s="47">
        <v>37.21</v>
      </c>
      <c r="V37" s="7">
        <v>5</v>
      </c>
      <c r="W37" s="38">
        <f t="shared" si="21"/>
        <v>42.21</v>
      </c>
      <c r="X37" s="11">
        <f t="shared" si="22"/>
        <v>10</v>
      </c>
      <c r="Y37" s="56">
        <f t="shared" si="23"/>
        <v>67</v>
      </c>
      <c r="Z37" s="104">
        <f t="shared" si="24"/>
        <v>12</v>
      </c>
      <c r="AA37" s="107">
        <v>4</v>
      </c>
      <c r="AB37" s="60">
        <f t="shared" si="25"/>
        <v>195.76</v>
      </c>
    </row>
    <row r="38" spans="1:28" ht="12.75">
      <c r="A38" s="20">
        <v>21</v>
      </c>
      <c r="B38" s="15" t="s">
        <v>47</v>
      </c>
      <c r="C38" s="44"/>
      <c r="D38" s="11" t="s">
        <v>38</v>
      </c>
      <c r="E38" s="47">
        <v>23.38</v>
      </c>
      <c r="F38" s="7"/>
      <c r="G38" s="39">
        <f t="shared" si="13"/>
        <v>23.38</v>
      </c>
      <c r="H38" s="11">
        <f t="shared" si="14"/>
        <v>8</v>
      </c>
      <c r="I38" s="47">
        <v>38.94</v>
      </c>
      <c r="J38" s="7">
        <v>10</v>
      </c>
      <c r="K38" s="38">
        <f t="shared" si="15"/>
        <v>48.94</v>
      </c>
      <c r="L38" s="11">
        <f t="shared" si="16"/>
        <v>21</v>
      </c>
      <c r="M38" s="47">
        <v>36.63</v>
      </c>
      <c r="N38" s="7">
        <v>5</v>
      </c>
      <c r="O38" s="38">
        <f t="shared" si="17"/>
        <v>41.63</v>
      </c>
      <c r="P38" s="11">
        <f t="shared" si="18"/>
        <v>17</v>
      </c>
      <c r="Q38" s="47">
        <v>39.43</v>
      </c>
      <c r="R38" s="7">
        <v>10</v>
      </c>
      <c r="S38" s="38">
        <f t="shared" si="19"/>
        <v>49.43</v>
      </c>
      <c r="T38" s="11">
        <f t="shared" si="20"/>
        <v>19</v>
      </c>
      <c r="U38" s="47">
        <v>56.12</v>
      </c>
      <c r="V38" s="7">
        <v>5</v>
      </c>
      <c r="W38" s="38">
        <f t="shared" si="21"/>
        <v>61.12</v>
      </c>
      <c r="X38" s="11">
        <f t="shared" si="22"/>
        <v>21</v>
      </c>
      <c r="Y38" s="56">
        <f t="shared" si="23"/>
        <v>86</v>
      </c>
      <c r="Z38" s="104">
        <f t="shared" si="24"/>
        <v>19</v>
      </c>
      <c r="AA38" s="107">
        <v>5</v>
      </c>
      <c r="AB38" s="60">
        <f t="shared" si="25"/>
        <v>224.5</v>
      </c>
    </row>
    <row r="39" spans="1:28" ht="12.75">
      <c r="A39" s="20">
        <v>24</v>
      </c>
      <c r="B39" s="15" t="s">
        <v>75</v>
      </c>
      <c r="C39" s="44"/>
      <c r="D39" s="11" t="s">
        <v>38</v>
      </c>
      <c r="E39" s="47">
        <v>34.37</v>
      </c>
      <c r="F39" s="7">
        <v>5</v>
      </c>
      <c r="G39" s="39">
        <f t="shared" si="13"/>
        <v>39.37</v>
      </c>
      <c r="H39" s="11">
        <f t="shared" si="14"/>
        <v>22</v>
      </c>
      <c r="I39" s="47">
        <v>55.46</v>
      </c>
      <c r="J39" s="7">
        <v>10</v>
      </c>
      <c r="K39" s="38">
        <f t="shared" si="15"/>
        <v>65.46000000000001</v>
      </c>
      <c r="L39" s="11">
        <f t="shared" si="16"/>
        <v>24</v>
      </c>
      <c r="M39" s="47">
        <v>41.92</v>
      </c>
      <c r="N39" s="7">
        <v>15</v>
      </c>
      <c r="O39" s="38">
        <f t="shared" si="17"/>
        <v>56.92</v>
      </c>
      <c r="P39" s="11">
        <f t="shared" si="18"/>
        <v>25</v>
      </c>
      <c r="Q39" s="47">
        <v>47</v>
      </c>
      <c r="R39" s="7">
        <v>5</v>
      </c>
      <c r="S39" s="38">
        <f t="shared" si="19"/>
        <v>52</v>
      </c>
      <c r="T39" s="11">
        <f t="shared" si="20"/>
        <v>23</v>
      </c>
      <c r="U39" s="47">
        <v>64.68</v>
      </c>
      <c r="V39" s="7"/>
      <c r="W39" s="38">
        <f t="shared" si="21"/>
        <v>64.68</v>
      </c>
      <c r="X39" s="11">
        <f t="shared" si="22"/>
        <v>23</v>
      </c>
      <c r="Y39" s="56">
        <f t="shared" si="23"/>
        <v>117</v>
      </c>
      <c r="Z39" s="104">
        <f t="shared" si="24"/>
        <v>24</v>
      </c>
      <c r="AA39" s="107">
        <v>6</v>
      </c>
      <c r="AB39" s="60">
        <f t="shared" si="25"/>
        <v>278.43</v>
      </c>
    </row>
    <row r="40" spans="1:28" ht="13.5" thickBot="1">
      <c r="A40" s="21">
        <v>41</v>
      </c>
      <c r="B40" s="102" t="s">
        <v>81</v>
      </c>
      <c r="C40" s="53"/>
      <c r="D40" s="12" t="s">
        <v>38</v>
      </c>
      <c r="E40" s="48">
        <v>29.39</v>
      </c>
      <c r="F40" s="8">
        <v>15</v>
      </c>
      <c r="G40" s="49">
        <f t="shared" si="13"/>
        <v>44.39</v>
      </c>
      <c r="H40" s="12">
        <f t="shared" si="14"/>
        <v>25</v>
      </c>
      <c r="I40" s="48">
        <v>52.25</v>
      </c>
      <c r="J40" s="8">
        <v>15</v>
      </c>
      <c r="K40" s="50">
        <f t="shared" si="15"/>
        <v>67.25</v>
      </c>
      <c r="L40" s="12">
        <f t="shared" si="16"/>
        <v>27</v>
      </c>
      <c r="M40" s="48">
        <v>60.06</v>
      </c>
      <c r="N40" s="8">
        <v>10</v>
      </c>
      <c r="O40" s="50">
        <f t="shared" si="17"/>
        <v>70.06</v>
      </c>
      <c r="P40" s="12">
        <f t="shared" si="18"/>
        <v>28</v>
      </c>
      <c r="Q40" s="48">
        <v>44.66</v>
      </c>
      <c r="R40" s="8">
        <v>10</v>
      </c>
      <c r="S40" s="50">
        <f t="shared" si="19"/>
        <v>54.66</v>
      </c>
      <c r="T40" s="12">
        <f t="shared" si="20"/>
        <v>25</v>
      </c>
      <c r="U40" s="48">
        <v>61.11</v>
      </c>
      <c r="V40" s="8">
        <v>5</v>
      </c>
      <c r="W40" s="50">
        <f t="shared" si="21"/>
        <v>66.11</v>
      </c>
      <c r="X40" s="12">
        <f t="shared" si="22"/>
        <v>24</v>
      </c>
      <c r="Y40" s="57">
        <f t="shared" si="23"/>
        <v>129</v>
      </c>
      <c r="Z40" s="105">
        <f t="shared" si="24"/>
        <v>26</v>
      </c>
      <c r="AA40" s="108">
        <v>7</v>
      </c>
      <c r="AB40" s="60">
        <f t="shared" si="25"/>
        <v>302.46999999999997</v>
      </c>
    </row>
  </sheetData>
  <mergeCells count="17">
    <mergeCell ref="A1:AB1"/>
    <mergeCell ref="A3:AB3"/>
    <mergeCell ref="A5:A6"/>
    <mergeCell ref="B5:B6"/>
    <mergeCell ref="C5:C6"/>
    <mergeCell ref="D5:D6"/>
    <mergeCell ref="E5:H5"/>
    <mergeCell ref="I5:L5"/>
    <mergeCell ref="M5:P5"/>
    <mergeCell ref="Q5:T5"/>
    <mergeCell ref="A24:AA24"/>
    <mergeCell ref="A27:AA27"/>
    <mergeCell ref="A33:AA33"/>
    <mergeCell ref="AA5:AA6"/>
    <mergeCell ref="A7:AA7"/>
    <mergeCell ref="U5:X5"/>
    <mergeCell ref="A18:AA18"/>
  </mergeCells>
  <printOptions horizontalCentered="1"/>
  <pageMargins left="0.4330708661417323" right="0.3937007874015748" top="0.5905511811023623" bottom="0.49" header="0.5118110236220472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pane xSplit="4" ySplit="6" topLeftCell="F7" activePane="bottomRight" state="frozen"/>
      <selection pane="topLeft" activeCell="A1" sqref="A1"/>
      <selection pane="topRight" activeCell="J1" sqref="J1"/>
      <selection pane="bottomLeft" activeCell="A27" sqref="A27"/>
      <selection pane="bottomRight" activeCell="B24" sqref="B24"/>
    </sheetView>
  </sheetViews>
  <sheetFormatPr defaultColWidth="9.00390625" defaultRowHeight="12.75"/>
  <cols>
    <col min="1" max="1" width="3.125" style="40" customWidth="1"/>
    <col min="2" max="2" width="11.75390625" style="40" customWidth="1"/>
    <col min="3" max="3" width="8.875" style="40" customWidth="1"/>
    <col min="4" max="4" width="5.00390625" style="40" customWidth="1"/>
    <col min="5" max="5" width="4.875" style="40" customWidth="1"/>
    <col min="6" max="6" width="3.625" style="40" customWidth="1"/>
    <col min="7" max="7" width="4.875" style="40" customWidth="1"/>
    <col min="8" max="8" width="3.625" style="40" customWidth="1"/>
    <col min="9" max="9" width="4.875" style="40" customWidth="1"/>
    <col min="10" max="10" width="3.625" style="40" customWidth="1"/>
    <col min="11" max="11" width="4.875" style="40" customWidth="1"/>
    <col min="12" max="12" width="3.625" style="40" customWidth="1"/>
    <col min="13" max="13" width="4.875" style="40" customWidth="1"/>
    <col min="14" max="14" width="3.625" style="40" customWidth="1"/>
    <col min="15" max="15" width="4.875" style="40" customWidth="1"/>
    <col min="16" max="16" width="3.625" style="40" customWidth="1"/>
    <col min="17" max="17" width="4.875" style="40" customWidth="1"/>
    <col min="18" max="18" width="3.625" style="40" customWidth="1"/>
    <col min="19" max="19" width="4.875" style="40" customWidth="1"/>
    <col min="20" max="20" width="3.625" style="40" customWidth="1"/>
    <col min="21" max="21" width="6.125" style="40" customWidth="1"/>
    <col min="22" max="22" width="3.625" style="40" customWidth="1"/>
    <col min="23" max="23" width="6.625" style="40" customWidth="1"/>
    <col min="24" max="24" width="3.625" style="40" customWidth="1"/>
    <col min="25" max="25" width="6.00390625" style="40" customWidth="1"/>
    <col min="26" max="26" width="5.875" style="40" customWidth="1"/>
    <col min="27" max="27" width="7.625" style="69" customWidth="1"/>
    <col min="28" max="28" width="7.00390625" style="51" customWidth="1"/>
    <col min="29" max="16384" width="9.125" style="40" customWidth="1"/>
  </cols>
  <sheetData>
    <row r="1" spans="1:28" s="36" customFormat="1" ht="20.25">
      <c r="A1" s="131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7" s="2" customFormat="1" ht="6.75" customHeight="1" thickBot="1">
      <c r="A2" s="17"/>
      <c r="B2" s="24"/>
      <c r="C2" s="24"/>
      <c r="D2" s="59"/>
      <c r="E2" s="17"/>
      <c r="F2" s="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3"/>
      <c r="AA2" s="68"/>
    </row>
    <row r="3" spans="1:28" s="2" customFormat="1" ht="18.75" thickBot="1">
      <c r="A3" s="113" t="s">
        <v>63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5"/>
    </row>
    <row r="4" ht="12" thickBot="1"/>
    <row r="5" spans="1:28" ht="11.25">
      <c r="A5" s="132" t="s">
        <v>22</v>
      </c>
      <c r="B5" s="134" t="s">
        <v>17</v>
      </c>
      <c r="C5" s="134" t="s">
        <v>18</v>
      </c>
      <c r="D5" s="136" t="s">
        <v>21</v>
      </c>
      <c r="E5" s="128" t="s">
        <v>7</v>
      </c>
      <c r="F5" s="129"/>
      <c r="G5" s="129"/>
      <c r="H5" s="130"/>
      <c r="I5" s="128" t="s">
        <v>8</v>
      </c>
      <c r="J5" s="129"/>
      <c r="K5" s="129"/>
      <c r="L5" s="130"/>
      <c r="M5" s="128" t="s">
        <v>9</v>
      </c>
      <c r="N5" s="129"/>
      <c r="O5" s="129"/>
      <c r="P5" s="130"/>
      <c r="Q5" s="128" t="s">
        <v>6</v>
      </c>
      <c r="R5" s="129"/>
      <c r="S5" s="129"/>
      <c r="T5" s="130"/>
      <c r="U5" s="61" t="s">
        <v>10</v>
      </c>
      <c r="V5" s="62"/>
      <c r="W5" s="62"/>
      <c r="X5" s="63"/>
      <c r="Y5" s="54" t="s">
        <v>15</v>
      </c>
      <c r="Z5" s="54" t="s">
        <v>16</v>
      </c>
      <c r="AA5" s="141" t="s">
        <v>20</v>
      </c>
      <c r="AB5" s="52" t="s">
        <v>0</v>
      </c>
    </row>
    <row r="6" spans="1:28" ht="13.5" customHeight="1" thickBot="1">
      <c r="A6" s="133"/>
      <c r="B6" s="135"/>
      <c r="C6" s="135"/>
      <c r="D6" s="137"/>
      <c r="E6" s="45" t="s">
        <v>0</v>
      </c>
      <c r="F6" s="8" t="s">
        <v>5</v>
      </c>
      <c r="G6" s="8" t="s">
        <v>2</v>
      </c>
      <c r="H6" s="12" t="s">
        <v>1</v>
      </c>
      <c r="I6" s="45" t="s">
        <v>0</v>
      </c>
      <c r="J6" s="8" t="s">
        <v>5</v>
      </c>
      <c r="K6" s="8" t="s">
        <v>2</v>
      </c>
      <c r="L6" s="12" t="s">
        <v>1</v>
      </c>
      <c r="M6" s="45" t="s">
        <v>0</v>
      </c>
      <c r="N6" s="8" t="s">
        <v>5</v>
      </c>
      <c r="O6" s="8" t="s">
        <v>2</v>
      </c>
      <c r="P6" s="12" t="s">
        <v>1</v>
      </c>
      <c r="Q6" s="45" t="s">
        <v>0</v>
      </c>
      <c r="R6" s="8" t="s">
        <v>5</v>
      </c>
      <c r="S6" s="8" t="s">
        <v>2</v>
      </c>
      <c r="T6" s="12" t="s">
        <v>1</v>
      </c>
      <c r="U6" s="45" t="s">
        <v>0</v>
      </c>
      <c r="V6" s="8" t="s">
        <v>5</v>
      </c>
      <c r="W6" s="8" t="s">
        <v>2</v>
      </c>
      <c r="X6" s="12" t="s">
        <v>1</v>
      </c>
      <c r="Y6" s="58" t="s">
        <v>12</v>
      </c>
      <c r="Z6" s="58" t="s">
        <v>12</v>
      </c>
      <c r="AA6" s="142"/>
      <c r="AB6" s="52" t="s">
        <v>2</v>
      </c>
    </row>
    <row r="7" spans="1:28" ht="12" thickBot="1">
      <c r="A7" s="138" t="s">
        <v>91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40"/>
      <c r="AB7" s="52"/>
    </row>
    <row r="8" spans="1:28" ht="12.75">
      <c r="A8" s="20">
        <v>45</v>
      </c>
      <c r="B8" s="15" t="s">
        <v>82</v>
      </c>
      <c r="C8" s="72"/>
      <c r="D8" s="73" t="s">
        <v>24</v>
      </c>
      <c r="E8" s="74">
        <v>14.91</v>
      </c>
      <c r="F8" s="71"/>
      <c r="G8" s="75">
        <f aca="true" t="shared" si="0" ref="G8:G24">E8+F8</f>
        <v>14.91</v>
      </c>
      <c r="H8" s="73">
        <f aca="true" t="shared" si="1" ref="H8:H24">RANK($G$8:$G$50,$G$8:$G$50,1)</f>
        <v>1</v>
      </c>
      <c r="I8" s="74">
        <v>29.35</v>
      </c>
      <c r="J8" s="71">
        <v>5</v>
      </c>
      <c r="K8" s="76">
        <f aca="true" t="shared" si="2" ref="K8:K24">I8+J8</f>
        <v>34.35</v>
      </c>
      <c r="L8" s="73">
        <f aca="true" t="shared" si="3" ref="L8:L24">RANK($K$8:$K$50,$K$8:$K$50,1)</f>
        <v>5</v>
      </c>
      <c r="M8" s="74">
        <v>23.14</v>
      </c>
      <c r="N8" s="71"/>
      <c r="O8" s="76">
        <f aca="true" t="shared" si="4" ref="O8:O24">M8+N8</f>
        <v>23.14</v>
      </c>
      <c r="P8" s="73">
        <f aca="true" t="shared" si="5" ref="P8:P24">RANK($O$8:$O$50,$O$8:$O$50,1)</f>
        <v>1</v>
      </c>
      <c r="Q8" s="96">
        <v>32.39</v>
      </c>
      <c r="R8" s="97"/>
      <c r="S8" s="98">
        <f aca="true" t="shared" si="6" ref="S8:S24">Q8+R8</f>
        <v>32.39</v>
      </c>
      <c r="T8" s="112">
        <f aca="true" t="shared" si="7" ref="T8:T24">RANK($S$8:$S$50,$S$8:$S$50,1)</f>
        <v>3</v>
      </c>
      <c r="U8" s="96">
        <v>31.49</v>
      </c>
      <c r="V8" s="97"/>
      <c r="W8" s="98">
        <f aca="true" t="shared" si="8" ref="W8:W24">U8+V8</f>
        <v>31.49</v>
      </c>
      <c r="X8" s="73">
        <f aca="true" t="shared" si="9" ref="X8:X24">RANK($W$8:$W$50,$W$8:$W$50,1)</f>
        <v>2</v>
      </c>
      <c r="Y8" s="77">
        <f aca="true" t="shared" si="10" ref="Y8:Y24">(H8+L8+P8+T8+X8)</f>
        <v>12</v>
      </c>
      <c r="Z8" s="77">
        <f aca="true" t="shared" si="11" ref="Z8:Z24">RANK($Y$6:$Y$50,$Y$6:$Y$50,1)</f>
        <v>1</v>
      </c>
      <c r="AA8" s="78">
        <v>1</v>
      </c>
      <c r="AB8" s="60">
        <f aca="true" t="shared" si="12" ref="AB8:AB24">(G8+K8+O8+S8+W8)</f>
        <v>136.28</v>
      </c>
    </row>
    <row r="9" spans="1:28" ht="12.75">
      <c r="A9" s="20">
        <v>27</v>
      </c>
      <c r="B9" s="15" t="s">
        <v>51</v>
      </c>
      <c r="C9" s="43"/>
      <c r="D9" s="14" t="s">
        <v>24</v>
      </c>
      <c r="E9" s="46">
        <v>19.79</v>
      </c>
      <c r="F9" s="13"/>
      <c r="G9" s="42">
        <f t="shared" si="0"/>
        <v>19.79</v>
      </c>
      <c r="H9" s="14">
        <f t="shared" si="1"/>
        <v>8</v>
      </c>
      <c r="I9" s="46">
        <v>33.48</v>
      </c>
      <c r="J9" s="13"/>
      <c r="K9" s="41">
        <f t="shared" si="2"/>
        <v>33.48</v>
      </c>
      <c r="L9" s="14">
        <f t="shared" si="3"/>
        <v>2</v>
      </c>
      <c r="M9" s="46">
        <v>23.99</v>
      </c>
      <c r="N9" s="13"/>
      <c r="O9" s="41">
        <f t="shared" si="4"/>
        <v>23.99</v>
      </c>
      <c r="P9" s="14">
        <f t="shared" si="5"/>
        <v>2</v>
      </c>
      <c r="Q9" s="46">
        <v>32.62</v>
      </c>
      <c r="R9" s="13"/>
      <c r="S9" s="41">
        <f t="shared" si="6"/>
        <v>32.62</v>
      </c>
      <c r="T9" s="14">
        <f t="shared" si="7"/>
        <v>4</v>
      </c>
      <c r="U9" s="46">
        <v>38.88</v>
      </c>
      <c r="V9" s="13"/>
      <c r="W9" s="41">
        <f t="shared" si="8"/>
        <v>38.88</v>
      </c>
      <c r="X9" s="14">
        <f t="shared" si="9"/>
        <v>6</v>
      </c>
      <c r="Y9" s="55">
        <f t="shared" si="10"/>
        <v>22</v>
      </c>
      <c r="Z9" s="55">
        <f t="shared" si="11"/>
        <v>2</v>
      </c>
      <c r="AA9" s="80">
        <v>2</v>
      </c>
      <c r="AB9" s="60">
        <f t="shared" si="12"/>
        <v>148.76</v>
      </c>
    </row>
    <row r="10" spans="1:28" ht="12.75">
      <c r="A10" s="20">
        <v>36</v>
      </c>
      <c r="B10" s="15" t="s">
        <v>56</v>
      </c>
      <c r="C10" s="44"/>
      <c r="D10" s="11" t="s">
        <v>24</v>
      </c>
      <c r="E10" s="47">
        <v>15.65</v>
      </c>
      <c r="F10" s="7">
        <v>5</v>
      </c>
      <c r="G10" s="39">
        <f t="shared" si="0"/>
        <v>20.65</v>
      </c>
      <c r="H10" s="11">
        <f t="shared" si="1"/>
        <v>11</v>
      </c>
      <c r="I10" s="47">
        <v>28.52</v>
      </c>
      <c r="J10" s="7"/>
      <c r="K10" s="38">
        <f t="shared" si="2"/>
        <v>28.52</v>
      </c>
      <c r="L10" s="11">
        <f t="shared" si="3"/>
        <v>1</v>
      </c>
      <c r="M10" s="47">
        <v>28.554</v>
      </c>
      <c r="N10" s="7">
        <v>5</v>
      </c>
      <c r="O10" s="38">
        <f t="shared" si="4"/>
        <v>33.554</v>
      </c>
      <c r="P10" s="11">
        <f t="shared" si="5"/>
        <v>9</v>
      </c>
      <c r="Q10" s="47">
        <v>28.12</v>
      </c>
      <c r="R10" s="7"/>
      <c r="S10" s="38">
        <f t="shared" si="6"/>
        <v>28.12</v>
      </c>
      <c r="T10" s="11">
        <f t="shared" si="7"/>
        <v>1</v>
      </c>
      <c r="U10" s="47">
        <v>30.41</v>
      </c>
      <c r="V10" s="7"/>
      <c r="W10" s="38">
        <f t="shared" si="8"/>
        <v>30.41</v>
      </c>
      <c r="X10" s="11">
        <f t="shared" si="9"/>
        <v>1</v>
      </c>
      <c r="Y10" s="56">
        <f t="shared" si="10"/>
        <v>23</v>
      </c>
      <c r="Z10" s="56">
        <f t="shared" si="11"/>
        <v>3</v>
      </c>
      <c r="AA10" s="80">
        <v>3</v>
      </c>
      <c r="AB10" s="60">
        <f t="shared" si="12"/>
        <v>141.25400000000002</v>
      </c>
    </row>
    <row r="11" spans="1:28" ht="12.75">
      <c r="A11" s="20">
        <v>30</v>
      </c>
      <c r="B11" s="15" t="s">
        <v>53</v>
      </c>
      <c r="C11" s="44"/>
      <c r="D11" s="11" t="s">
        <v>24</v>
      </c>
      <c r="E11" s="47">
        <v>17</v>
      </c>
      <c r="F11" s="7"/>
      <c r="G11" s="39">
        <f t="shared" si="0"/>
        <v>17</v>
      </c>
      <c r="H11" s="11">
        <f t="shared" si="1"/>
        <v>3</v>
      </c>
      <c r="I11" s="47">
        <v>34.64</v>
      </c>
      <c r="J11" s="7"/>
      <c r="K11" s="38">
        <f t="shared" si="2"/>
        <v>34.64</v>
      </c>
      <c r="L11" s="11">
        <f t="shared" si="3"/>
        <v>6</v>
      </c>
      <c r="M11" s="47">
        <v>27.79</v>
      </c>
      <c r="N11" s="7"/>
      <c r="O11" s="38">
        <f t="shared" si="4"/>
        <v>27.79</v>
      </c>
      <c r="P11" s="11">
        <f t="shared" si="5"/>
        <v>4</v>
      </c>
      <c r="Q11" s="47">
        <v>32.93</v>
      </c>
      <c r="R11" s="7"/>
      <c r="S11" s="38">
        <f t="shared" si="6"/>
        <v>32.93</v>
      </c>
      <c r="T11" s="11">
        <f t="shared" si="7"/>
        <v>5</v>
      </c>
      <c r="U11" s="47">
        <v>36.33</v>
      </c>
      <c r="V11" s="7"/>
      <c r="W11" s="38">
        <f t="shared" si="8"/>
        <v>36.33</v>
      </c>
      <c r="X11" s="11">
        <f t="shared" si="9"/>
        <v>5</v>
      </c>
      <c r="Y11" s="56">
        <f t="shared" si="10"/>
        <v>23</v>
      </c>
      <c r="Z11" s="56">
        <f t="shared" si="11"/>
        <v>3</v>
      </c>
      <c r="AA11" s="80">
        <v>4</v>
      </c>
      <c r="AB11" s="60">
        <f t="shared" si="12"/>
        <v>148.69</v>
      </c>
    </row>
    <row r="12" spans="1:29" ht="12.75">
      <c r="A12" s="20">
        <v>39</v>
      </c>
      <c r="B12" s="15" t="s">
        <v>54</v>
      </c>
      <c r="C12" s="44"/>
      <c r="D12" s="11" t="s">
        <v>24</v>
      </c>
      <c r="E12" s="47">
        <v>18.52</v>
      </c>
      <c r="F12" s="7"/>
      <c r="G12" s="39">
        <f t="shared" si="0"/>
        <v>18.52</v>
      </c>
      <c r="H12" s="11">
        <f t="shared" si="1"/>
        <v>4</v>
      </c>
      <c r="I12" s="47">
        <v>34.09</v>
      </c>
      <c r="J12" s="7"/>
      <c r="K12" s="38">
        <f t="shared" si="2"/>
        <v>34.09</v>
      </c>
      <c r="L12" s="11">
        <f t="shared" si="3"/>
        <v>4</v>
      </c>
      <c r="M12" s="47">
        <v>27.95</v>
      </c>
      <c r="N12" s="7"/>
      <c r="O12" s="38">
        <f t="shared" si="4"/>
        <v>27.95</v>
      </c>
      <c r="P12" s="11">
        <f t="shared" si="5"/>
        <v>5</v>
      </c>
      <c r="Q12" s="47">
        <v>33.63</v>
      </c>
      <c r="R12" s="7"/>
      <c r="S12" s="38">
        <f t="shared" si="6"/>
        <v>33.63</v>
      </c>
      <c r="T12" s="11">
        <f t="shared" si="7"/>
        <v>6</v>
      </c>
      <c r="U12" s="66">
        <v>36.14</v>
      </c>
      <c r="V12" s="67"/>
      <c r="W12" s="65">
        <f t="shared" si="8"/>
        <v>36.14</v>
      </c>
      <c r="X12" s="11">
        <f t="shared" si="9"/>
        <v>4</v>
      </c>
      <c r="Y12" s="56">
        <f t="shared" si="10"/>
        <v>23</v>
      </c>
      <c r="Z12" s="56">
        <f t="shared" si="11"/>
        <v>3</v>
      </c>
      <c r="AA12" s="80">
        <v>5</v>
      </c>
      <c r="AB12" s="60">
        <f t="shared" si="12"/>
        <v>150.32999999999998</v>
      </c>
      <c r="AC12" s="40" t="s">
        <v>57</v>
      </c>
    </row>
    <row r="13" spans="1:28" ht="12.75">
      <c r="A13" s="20">
        <v>15</v>
      </c>
      <c r="B13" s="15" t="s">
        <v>31</v>
      </c>
      <c r="C13" s="44"/>
      <c r="D13" s="11" t="s">
        <v>24</v>
      </c>
      <c r="E13" s="47">
        <v>19.88</v>
      </c>
      <c r="F13" s="7"/>
      <c r="G13" s="39">
        <f t="shared" si="0"/>
        <v>19.88</v>
      </c>
      <c r="H13" s="11">
        <f t="shared" si="1"/>
        <v>9</v>
      </c>
      <c r="I13" s="47">
        <v>33.67</v>
      </c>
      <c r="J13" s="7"/>
      <c r="K13" s="38">
        <f t="shared" si="2"/>
        <v>33.67</v>
      </c>
      <c r="L13" s="11">
        <f t="shared" si="3"/>
        <v>3</v>
      </c>
      <c r="M13" s="47">
        <v>28.72</v>
      </c>
      <c r="N13" s="7"/>
      <c r="O13" s="38">
        <f t="shared" si="4"/>
        <v>28.72</v>
      </c>
      <c r="P13" s="11">
        <f t="shared" si="5"/>
        <v>7</v>
      </c>
      <c r="Q13" s="47">
        <v>31.45</v>
      </c>
      <c r="R13" s="7"/>
      <c r="S13" s="38">
        <f t="shared" si="6"/>
        <v>31.45</v>
      </c>
      <c r="T13" s="11">
        <f t="shared" si="7"/>
        <v>2</v>
      </c>
      <c r="U13" s="47">
        <v>35.12</v>
      </c>
      <c r="V13" s="7"/>
      <c r="W13" s="38">
        <f t="shared" si="8"/>
        <v>35.12</v>
      </c>
      <c r="X13" s="11">
        <f t="shared" si="9"/>
        <v>3</v>
      </c>
      <c r="Y13" s="56">
        <f t="shared" si="10"/>
        <v>24</v>
      </c>
      <c r="Z13" s="56">
        <f t="shared" si="11"/>
        <v>6</v>
      </c>
      <c r="AA13" s="80">
        <v>6</v>
      </c>
      <c r="AB13" s="60">
        <f t="shared" si="12"/>
        <v>148.84</v>
      </c>
    </row>
    <row r="14" spans="1:28" ht="12.75">
      <c r="A14" s="20">
        <v>1</v>
      </c>
      <c r="B14" s="15" t="s">
        <v>25</v>
      </c>
      <c r="C14" s="44"/>
      <c r="D14" s="11" t="s">
        <v>24</v>
      </c>
      <c r="E14" s="47">
        <v>18.66</v>
      </c>
      <c r="F14" s="7"/>
      <c r="G14" s="39">
        <f t="shared" si="0"/>
        <v>18.66</v>
      </c>
      <c r="H14" s="11">
        <f t="shared" si="1"/>
        <v>5</v>
      </c>
      <c r="I14" s="47">
        <v>37.77</v>
      </c>
      <c r="J14" s="7"/>
      <c r="K14" s="38">
        <f t="shared" si="2"/>
        <v>37.77</v>
      </c>
      <c r="L14" s="11">
        <f t="shared" si="3"/>
        <v>7</v>
      </c>
      <c r="M14" s="47">
        <v>25.77</v>
      </c>
      <c r="N14" s="7"/>
      <c r="O14" s="38">
        <f t="shared" si="4"/>
        <v>25.77</v>
      </c>
      <c r="P14" s="11">
        <f t="shared" si="5"/>
        <v>3</v>
      </c>
      <c r="Q14" s="47">
        <v>36.07</v>
      </c>
      <c r="R14" s="7"/>
      <c r="S14" s="38">
        <f t="shared" si="6"/>
        <v>36.07</v>
      </c>
      <c r="T14" s="11">
        <f t="shared" si="7"/>
        <v>8</v>
      </c>
      <c r="U14" s="47">
        <v>41.4</v>
      </c>
      <c r="V14" s="7"/>
      <c r="W14" s="38">
        <f t="shared" si="8"/>
        <v>41.4</v>
      </c>
      <c r="X14" s="11">
        <f t="shared" si="9"/>
        <v>7</v>
      </c>
      <c r="Y14" s="56">
        <f t="shared" si="10"/>
        <v>30</v>
      </c>
      <c r="Z14" s="56">
        <f t="shared" si="11"/>
        <v>7</v>
      </c>
      <c r="AA14" s="80">
        <v>7</v>
      </c>
      <c r="AB14" s="60">
        <f t="shared" si="12"/>
        <v>159.67000000000002</v>
      </c>
    </row>
    <row r="15" spans="1:28" ht="12.75">
      <c r="A15" s="20">
        <v>23</v>
      </c>
      <c r="B15" s="15" t="s">
        <v>74</v>
      </c>
      <c r="C15" s="44"/>
      <c r="D15" s="11" t="s">
        <v>24</v>
      </c>
      <c r="E15" s="47">
        <v>16.23</v>
      </c>
      <c r="F15" s="7"/>
      <c r="G15" s="39">
        <f t="shared" si="0"/>
        <v>16.23</v>
      </c>
      <c r="H15" s="11">
        <f t="shared" si="1"/>
        <v>2</v>
      </c>
      <c r="I15" s="47">
        <v>66.7</v>
      </c>
      <c r="J15" s="7">
        <v>10</v>
      </c>
      <c r="K15" s="38">
        <f t="shared" si="2"/>
        <v>76.7</v>
      </c>
      <c r="L15" s="11">
        <f t="shared" si="3"/>
        <v>15</v>
      </c>
      <c r="M15" s="47">
        <v>35.02</v>
      </c>
      <c r="N15" s="7"/>
      <c r="O15" s="38">
        <f t="shared" si="4"/>
        <v>35.02</v>
      </c>
      <c r="P15" s="11">
        <f t="shared" si="5"/>
        <v>10</v>
      </c>
      <c r="Q15" s="47">
        <v>34.26</v>
      </c>
      <c r="R15" s="7">
        <v>5</v>
      </c>
      <c r="S15" s="38">
        <f t="shared" si="6"/>
        <v>39.26</v>
      </c>
      <c r="T15" s="11">
        <f t="shared" si="7"/>
        <v>11</v>
      </c>
      <c r="U15" s="47">
        <v>43.39</v>
      </c>
      <c r="V15" s="7"/>
      <c r="W15" s="38">
        <f t="shared" si="8"/>
        <v>43.39</v>
      </c>
      <c r="X15" s="11">
        <f t="shared" si="9"/>
        <v>9</v>
      </c>
      <c r="Y15" s="56">
        <f t="shared" si="10"/>
        <v>47</v>
      </c>
      <c r="Z15" s="56">
        <f t="shared" si="11"/>
        <v>8</v>
      </c>
      <c r="AA15" s="80">
        <v>8</v>
      </c>
      <c r="AB15" s="60">
        <f t="shared" si="12"/>
        <v>210.60000000000002</v>
      </c>
    </row>
    <row r="16" spans="1:28" ht="12.75">
      <c r="A16" s="20">
        <v>2</v>
      </c>
      <c r="B16" s="15" t="s">
        <v>26</v>
      </c>
      <c r="C16" s="44"/>
      <c r="D16" s="11" t="s">
        <v>24</v>
      </c>
      <c r="E16" s="47">
        <v>21.43</v>
      </c>
      <c r="F16" s="7">
        <v>10</v>
      </c>
      <c r="G16" s="39">
        <f t="shared" si="0"/>
        <v>31.43</v>
      </c>
      <c r="H16" s="11">
        <f t="shared" si="1"/>
        <v>15</v>
      </c>
      <c r="I16" s="47">
        <v>38.52</v>
      </c>
      <c r="J16" s="7"/>
      <c r="K16" s="38">
        <f t="shared" si="2"/>
        <v>38.52</v>
      </c>
      <c r="L16" s="11">
        <f t="shared" si="3"/>
        <v>8</v>
      </c>
      <c r="M16" s="47">
        <v>30.64</v>
      </c>
      <c r="N16" s="7">
        <v>5</v>
      </c>
      <c r="O16" s="38">
        <f t="shared" si="4"/>
        <v>35.64</v>
      </c>
      <c r="P16" s="11">
        <f t="shared" si="5"/>
        <v>11</v>
      </c>
      <c r="Q16" s="47">
        <v>35.96</v>
      </c>
      <c r="R16" s="7"/>
      <c r="S16" s="38">
        <f t="shared" si="6"/>
        <v>35.96</v>
      </c>
      <c r="T16" s="11">
        <f t="shared" si="7"/>
        <v>7</v>
      </c>
      <c r="U16" s="47">
        <v>42.69</v>
      </c>
      <c r="V16" s="7"/>
      <c r="W16" s="38">
        <f t="shared" si="8"/>
        <v>42.69</v>
      </c>
      <c r="X16" s="11">
        <f t="shared" si="9"/>
        <v>8</v>
      </c>
      <c r="Y16" s="56">
        <f t="shared" si="10"/>
        <v>49</v>
      </c>
      <c r="Z16" s="56">
        <f t="shared" si="11"/>
        <v>9</v>
      </c>
      <c r="AA16" s="80">
        <v>9</v>
      </c>
      <c r="AB16" s="60">
        <f t="shared" si="12"/>
        <v>184.24</v>
      </c>
    </row>
    <row r="17" spans="1:28" ht="12.75">
      <c r="A17" s="20">
        <v>10</v>
      </c>
      <c r="B17" s="15" t="s">
        <v>85</v>
      </c>
      <c r="C17" s="44"/>
      <c r="D17" s="11" t="s">
        <v>24</v>
      </c>
      <c r="E17" s="47">
        <v>14.77</v>
      </c>
      <c r="F17" s="7">
        <v>5</v>
      </c>
      <c r="G17" s="39">
        <f t="shared" si="0"/>
        <v>19.77</v>
      </c>
      <c r="H17" s="11">
        <f t="shared" si="1"/>
        <v>7</v>
      </c>
      <c r="I17" s="47">
        <v>28.5</v>
      </c>
      <c r="J17" s="7">
        <v>15</v>
      </c>
      <c r="K17" s="38">
        <f t="shared" si="2"/>
        <v>43.5</v>
      </c>
      <c r="L17" s="11">
        <f t="shared" si="3"/>
        <v>10</v>
      </c>
      <c r="M17" s="47">
        <v>27.96</v>
      </c>
      <c r="N17" s="7"/>
      <c r="O17" s="38">
        <f t="shared" si="4"/>
        <v>27.96</v>
      </c>
      <c r="P17" s="11">
        <f t="shared" si="5"/>
        <v>6</v>
      </c>
      <c r="Q17" s="47">
        <v>28.46</v>
      </c>
      <c r="R17" s="7">
        <v>15</v>
      </c>
      <c r="S17" s="38">
        <f t="shared" si="6"/>
        <v>43.46</v>
      </c>
      <c r="T17" s="11">
        <f t="shared" si="7"/>
        <v>12</v>
      </c>
      <c r="U17" s="47">
        <v>35.9</v>
      </c>
      <c r="V17" s="7">
        <v>25</v>
      </c>
      <c r="W17" s="38">
        <f t="shared" si="8"/>
        <v>60.9</v>
      </c>
      <c r="X17" s="11">
        <f t="shared" si="9"/>
        <v>15</v>
      </c>
      <c r="Y17" s="56">
        <f t="shared" si="10"/>
        <v>50</v>
      </c>
      <c r="Z17" s="56">
        <f t="shared" si="11"/>
        <v>10</v>
      </c>
      <c r="AA17" s="80">
        <v>10</v>
      </c>
      <c r="AB17" s="60">
        <f t="shared" si="12"/>
        <v>195.59</v>
      </c>
    </row>
    <row r="18" spans="1:28" ht="12.75">
      <c r="A18" s="20">
        <v>38</v>
      </c>
      <c r="B18" s="15" t="s">
        <v>79</v>
      </c>
      <c r="C18" s="44"/>
      <c r="D18" s="11" t="s">
        <v>24</v>
      </c>
      <c r="E18" s="47">
        <v>19.96</v>
      </c>
      <c r="F18" s="7"/>
      <c r="G18" s="39">
        <f t="shared" si="0"/>
        <v>19.96</v>
      </c>
      <c r="H18" s="11">
        <f t="shared" si="1"/>
        <v>10</v>
      </c>
      <c r="I18" s="47">
        <v>41.76</v>
      </c>
      <c r="J18" s="7">
        <v>25</v>
      </c>
      <c r="K18" s="38">
        <f t="shared" si="2"/>
        <v>66.75999999999999</v>
      </c>
      <c r="L18" s="11">
        <f t="shared" si="3"/>
        <v>13</v>
      </c>
      <c r="M18" s="47">
        <v>30.3</v>
      </c>
      <c r="N18" s="7"/>
      <c r="O18" s="38">
        <f t="shared" si="4"/>
        <v>30.3</v>
      </c>
      <c r="P18" s="11">
        <f t="shared" si="5"/>
        <v>8</v>
      </c>
      <c r="Q18" s="47">
        <v>41.42</v>
      </c>
      <c r="R18" s="7">
        <v>10</v>
      </c>
      <c r="S18" s="38">
        <f t="shared" si="6"/>
        <v>51.42</v>
      </c>
      <c r="T18" s="11">
        <f t="shared" si="7"/>
        <v>14</v>
      </c>
      <c r="U18" s="47">
        <v>43.59</v>
      </c>
      <c r="V18" s="7"/>
      <c r="W18" s="38">
        <f t="shared" si="8"/>
        <v>43.59</v>
      </c>
      <c r="X18" s="11">
        <f t="shared" si="9"/>
        <v>10</v>
      </c>
      <c r="Y18" s="56">
        <f t="shared" si="10"/>
        <v>55</v>
      </c>
      <c r="Z18" s="56">
        <f t="shared" si="11"/>
        <v>11</v>
      </c>
      <c r="AA18" s="80">
        <v>11</v>
      </c>
      <c r="AB18" s="60">
        <f t="shared" si="12"/>
        <v>212.03</v>
      </c>
    </row>
    <row r="19" spans="1:28" ht="12.75">
      <c r="A19" s="20">
        <v>8</v>
      </c>
      <c r="B19" s="15" t="s">
        <v>68</v>
      </c>
      <c r="C19" s="44"/>
      <c r="D19" s="11" t="s">
        <v>24</v>
      </c>
      <c r="E19" s="47">
        <v>18.93</v>
      </c>
      <c r="F19" s="7"/>
      <c r="G19" s="39">
        <f t="shared" si="0"/>
        <v>18.93</v>
      </c>
      <c r="H19" s="11">
        <f t="shared" si="1"/>
        <v>6</v>
      </c>
      <c r="I19" s="47">
        <v>47.35</v>
      </c>
      <c r="J19" s="7">
        <v>35</v>
      </c>
      <c r="K19" s="38">
        <f t="shared" si="2"/>
        <v>82.35</v>
      </c>
      <c r="L19" s="11">
        <f t="shared" si="3"/>
        <v>16</v>
      </c>
      <c r="M19" s="47">
        <v>37.75</v>
      </c>
      <c r="N19" s="7">
        <v>5</v>
      </c>
      <c r="O19" s="38">
        <f t="shared" si="4"/>
        <v>42.75</v>
      </c>
      <c r="P19" s="11">
        <f t="shared" si="5"/>
        <v>13</v>
      </c>
      <c r="Q19" s="47">
        <v>38.66</v>
      </c>
      <c r="R19" s="7"/>
      <c r="S19" s="38">
        <f t="shared" si="6"/>
        <v>38.66</v>
      </c>
      <c r="T19" s="11">
        <f t="shared" si="7"/>
        <v>10</v>
      </c>
      <c r="U19" s="47">
        <v>45.45</v>
      </c>
      <c r="V19" s="7">
        <v>10</v>
      </c>
      <c r="W19" s="38">
        <f t="shared" si="8"/>
        <v>55.45</v>
      </c>
      <c r="X19" s="11">
        <f t="shared" si="9"/>
        <v>13</v>
      </c>
      <c r="Y19" s="56">
        <f t="shared" si="10"/>
        <v>58</v>
      </c>
      <c r="Z19" s="56">
        <f t="shared" si="11"/>
        <v>12</v>
      </c>
      <c r="AA19" s="80">
        <v>12</v>
      </c>
      <c r="AB19" s="60">
        <f t="shared" si="12"/>
        <v>238.14</v>
      </c>
    </row>
    <row r="20" spans="1:28" ht="12.75">
      <c r="A20" s="20">
        <v>40</v>
      </c>
      <c r="B20" s="15" t="s">
        <v>80</v>
      </c>
      <c r="C20" s="44"/>
      <c r="D20" s="11" t="s">
        <v>24</v>
      </c>
      <c r="E20" s="47">
        <v>27.94</v>
      </c>
      <c r="F20" s="7"/>
      <c r="G20" s="39">
        <f t="shared" si="0"/>
        <v>27.94</v>
      </c>
      <c r="H20" s="11">
        <f t="shared" si="1"/>
        <v>13</v>
      </c>
      <c r="I20" s="47">
        <v>49.34</v>
      </c>
      <c r="J20" s="7"/>
      <c r="K20" s="38">
        <f t="shared" si="2"/>
        <v>49.34</v>
      </c>
      <c r="L20" s="11">
        <f t="shared" si="3"/>
        <v>11</v>
      </c>
      <c r="M20" s="47">
        <v>36.45</v>
      </c>
      <c r="N20" s="7">
        <v>20</v>
      </c>
      <c r="O20" s="38">
        <f t="shared" si="4"/>
        <v>56.45</v>
      </c>
      <c r="P20" s="11">
        <f t="shared" si="5"/>
        <v>16</v>
      </c>
      <c r="Q20" s="47">
        <v>37.35</v>
      </c>
      <c r="R20" s="7"/>
      <c r="S20" s="38">
        <f t="shared" si="6"/>
        <v>37.35</v>
      </c>
      <c r="T20" s="11">
        <f t="shared" si="7"/>
        <v>9</v>
      </c>
      <c r="U20" s="47">
        <v>47.68</v>
      </c>
      <c r="V20" s="7"/>
      <c r="W20" s="38">
        <f t="shared" si="8"/>
        <v>47.68</v>
      </c>
      <c r="X20" s="11">
        <f t="shared" si="9"/>
        <v>11</v>
      </c>
      <c r="Y20" s="56">
        <f t="shared" si="10"/>
        <v>60</v>
      </c>
      <c r="Z20" s="56">
        <f t="shared" si="11"/>
        <v>13</v>
      </c>
      <c r="AA20" s="80">
        <v>13</v>
      </c>
      <c r="AB20" s="60">
        <f t="shared" si="12"/>
        <v>218.76000000000002</v>
      </c>
    </row>
    <row r="21" spans="1:28" ht="12.75">
      <c r="A21" s="20">
        <v>12</v>
      </c>
      <c r="B21" s="15" t="s">
        <v>70</v>
      </c>
      <c r="C21" s="44"/>
      <c r="D21" s="11" t="s">
        <v>24</v>
      </c>
      <c r="E21" s="47">
        <v>22.01</v>
      </c>
      <c r="F21" s="7"/>
      <c r="G21" s="39">
        <f t="shared" si="0"/>
        <v>22.01</v>
      </c>
      <c r="H21" s="11">
        <f t="shared" si="1"/>
        <v>12</v>
      </c>
      <c r="I21" s="47">
        <v>39.13</v>
      </c>
      <c r="J21" s="7"/>
      <c r="K21" s="38">
        <f t="shared" si="2"/>
        <v>39.13</v>
      </c>
      <c r="L21" s="11">
        <f t="shared" si="3"/>
        <v>9</v>
      </c>
      <c r="M21" s="47">
        <v>36.06</v>
      </c>
      <c r="N21" s="7">
        <v>5</v>
      </c>
      <c r="O21" s="38">
        <f t="shared" si="4"/>
        <v>41.06</v>
      </c>
      <c r="P21" s="11">
        <f t="shared" si="5"/>
        <v>12</v>
      </c>
      <c r="Q21" s="47">
        <v>44.52</v>
      </c>
      <c r="R21" s="7">
        <v>15</v>
      </c>
      <c r="S21" s="38">
        <f t="shared" si="6"/>
        <v>59.52</v>
      </c>
      <c r="T21" s="11">
        <f t="shared" si="7"/>
        <v>15</v>
      </c>
      <c r="U21" s="47">
        <v>50.66</v>
      </c>
      <c r="V21" s="7">
        <v>5</v>
      </c>
      <c r="W21" s="38">
        <f t="shared" si="8"/>
        <v>55.66</v>
      </c>
      <c r="X21" s="11">
        <f t="shared" si="9"/>
        <v>14</v>
      </c>
      <c r="Y21" s="56">
        <f t="shared" si="10"/>
        <v>62</v>
      </c>
      <c r="Z21" s="56">
        <f t="shared" si="11"/>
        <v>14</v>
      </c>
      <c r="AA21" s="80">
        <v>14</v>
      </c>
      <c r="AB21" s="60">
        <f t="shared" si="12"/>
        <v>217.38</v>
      </c>
    </row>
    <row r="22" spans="1:28" ht="12.75">
      <c r="A22" s="20">
        <v>33</v>
      </c>
      <c r="B22" s="15" t="s">
        <v>77</v>
      </c>
      <c r="C22" s="44"/>
      <c r="D22" s="11" t="s">
        <v>24</v>
      </c>
      <c r="E22" s="47">
        <v>31.02</v>
      </c>
      <c r="F22" s="7"/>
      <c r="G22" s="39">
        <f t="shared" si="0"/>
        <v>31.02</v>
      </c>
      <c r="H22" s="11">
        <f t="shared" si="1"/>
        <v>14</v>
      </c>
      <c r="I22" s="47">
        <v>51.41</v>
      </c>
      <c r="J22" s="7"/>
      <c r="K22" s="38">
        <f t="shared" si="2"/>
        <v>51.41</v>
      </c>
      <c r="L22" s="11">
        <f t="shared" si="3"/>
        <v>12</v>
      </c>
      <c r="M22" s="47">
        <v>37.57</v>
      </c>
      <c r="N22" s="7">
        <v>10</v>
      </c>
      <c r="O22" s="38">
        <f t="shared" si="4"/>
        <v>47.57</v>
      </c>
      <c r="P22" s="11">
        <f t="shared" si="5"/>
        <v>14</v>
      </c>
      <c r="Q22" s="47">
        <v>47.79</v>
      </c>
      <c r="R22" s="7"/>
      <c r="S22" s="38">
        <f t="shared" si="6"/>
        <v>47.79</v>
      </c>
      <c r="T22" s="11">
        <f t="shared" si="7"/>
        <v>13</v>
      </c>
      <c r="U22" s="47">
        <v>54.35</v>
      </c>
      <c r="V22" s="7"/>
      <c r="W22" s="38">
        <f t="shared" si="8"/>
        <v>54.35</v>
      </c>
      <c r="X22" s="11">
        <f t="shared" si="9"/>
        <v>12</v>
      </c>
      <c r="Y22" s="56">
        <f t="shared" si="10"/>
        <v>65</v>
      </c>
      <c r="Z22" s="56">
        <f t="shared" si="11"/>
        <v>15</v>
      </c>
      <c r="AA22" s="80">
        <v>15</v>
      </c>
      <c r="AB22" s="60">
        <f t="shared" si="12"/>
        <v>232.14</v>
      </c>
    </row>
    <row r="23" spans="1:28" ht="12.75">
      <c r="A23" s="20">
        <v>3</v>
      </c>
      <c r="B23" s="15" t="s">
        <v>30</v>
      </c>
      <c r="C23" s="44"/>
      <c r="D23" s="11" t="s">
        <v>24</v>
      </c>
      <c r="E23" s="47">
        <v>24.58</v>
      </c>
      <c r="F23" s="7">
        <v>20</v>
      </c>
      <c r="G23" s="39">
        <f t="shared" si="0"/>
        <v>44.58</v>
      </c>
      <c r="H23" s="11">
        <f t="shared" si="1"/>
        <v>16</v>
      </c>
      <c r="I23" s="47">
        <v>59.64</v>
      </c>
      <c r="J23" s="7">
        <v>10</v>
      </c>
      <c r="K23" s="38">
        <f t="shared" si="2"/>
        <v>69.64</v>
      </c>
      <c r="L23" s="11">
        <f t="shared" si="3"/>
        <v>14</v>
      </c>
      <c r="M23" s="47">
        <v>49.26</v>
      </c>
      <c r="N23" s="7">
        <v>5</v>
      </c>
      <c r="O23" s="38">
        <f t="shared" si="4"/>
        <v>54.26</v>
      </c>
      <c r="P23" s="11">
        <f t="shared" si="5"/>
        <v>15</v>
      </c>
      <c r="Q23" s="47">
        <v>50.22</v>
      </c>
      <c r="R23" s="7">
        <v>20</v>
      </c>
      <c r="S23" s="38">
        <f t="shared" si="6"/>
        <v>70.22</v>
      </c>
      <c r="T23" s="11">
        <f t="shared" si="7"/>
        <v>16</v>
      </c>
      <c r="U23" s="47">
        <v>58.12</v>
      </c>
      <c r="V23" s="7">
        <v>5</v>
      </c>
      <c r="W23" s="38">
        <f t="shared" si="8"/>
        <v>63.12</v>
      </c>
      <c r="X23" s="11">
        <f t="shared" si="9"/>
        <v>16</v>
      </c>
      <c r="Y23" s="56">
        <f t="shared" si="10"/>
        <v>77</v>
      </c>
      <c r="Z23" s="56">
        <f t="shared" si="11"/>
        <v>16</v>
      </c>
      <c r="AA23" s="80">
        <v>16</v>
      </c>
      <c r="AB23" s="60">
        <f t="shared" si="12"/>
        <v>301.82</v>
      </c>
    </row>
    <row r="24" spans="1:28" ht="12.75">
      <c r="A24" s="20">
        <v>26</v>
      </c>
      <c r="B24" s="15" t="s">
        <v>92</v>
      </c>
      <c r="C24" s="44"/>
      <c r="D24" s="11" t="s">
        <v>24</v>
      </c>
      <c r="E24" s="47">
        <v>42.31</v>
      </c>
      <c r="F24" s="7">
        <v>5</v>
      </c>
      <c r="G24" s="39">
        <f t="shared" si="0"/>
        <v>47.31</v>
      </c>
      <c r="H24" s="11">
        <f t="shared" si="1"/>
        <v>17</v>
      </c>
      <c r="I24" s="47">
        <v>74.75</v>
      </c>
      <c r="J24" s="7">
        <v>10</v>
      </c>
      <c r="K24" s="38">
        <f t="shared" si="2"/>
        <v>84.75</v>
      </c>
      <c r="L24" s="11">
        <f t="shared" si="3"/>
        <v>17</v>
      </c>
      <c r="M24" s="47">
        <v>69.42</v>
      </c>
      <c r="N24" s="7"/>
      <c r="O24" s="38">
        <f t="shared" si="4"/>
        <v>69.42</v>
      </c>
      <c r="P24" s="11">
        <f t="shared" si="5"/>
        <v>17</v>
      </c>
      <c r="Q24" s="47">
        <v>73.37</v>
      </c>
      <c r="R24" s="7"/>
      <c r="S24" s="38">
        <f t="shared" si="6"/>
        <v>73.37</v>
      </c>
      <c r="T24" s="11">
        <f t="shared" si="7"/>
        <v>17</v>
      </c>
      <c r="U24" s="47">
        <v>91.61</v>
      </c>
      <c r="V24" s="7">
        <v>15</v>
      </c>
      <c r="W24" s="38">
        <f t="shared" si="8"/>
        <v>106.61</v>
      </c>
      <c r="X24" s="11">
        <f t="shared" si="9"/>
        <v>17</v>
      </c>
      <c r="Y24" s="56">
        <f t="shared" si="10"/>
        <v>85</v>
      </c>
      <c r="Z24" s="56">
        <f t="shared" si="11"/>
        <v>17</v>
      </c>
      <c r="AA24" s="80">
        <v>17</v>
      </c>
      <c r="AB24" s="60">
        <f t="shared" si="12"/>
        <v>381.46000000000004</v>
      </c>
    </row>
    <row r="25" spans="1:28" ht="12.75">
      <c r="A25" s="143" t="s">
        <v>61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5"/>
      <c r="AB25" s="60"/>
    </row>
    <row r="26" spans="1:28" ht="12.75">
      <c r="A26" s="20">
        <v>13</v>
      </c>
      <c r="B26" s="15" t="s">
        <v>71</v>
      </c>
      <c r="C26" s="44"/>
      <c r="D26" s="11" t="s">
        <v>35</v>
      </c>
      <c r="E26" s="47">
        <v>41.81</v>
      </c>
      <c r="F26" s="7">
        <v>20</v>
      </c>
      <c r="G26" s="39">
        <f>E26+F26</f>
        <v>61.81</v>
      </c>
      <c r="H26" s="11">
        <f>RANK($G$8:$G$50,$G$8:$G$50,1)</f>
        <v>18</v>
      </c>
      <c r="I26" s="47">
        <v>79.2</v>
      </c>
      <c r="J26" s="7">
        <v>20</v>
      </c>
      <c r="K26" s="38">
        <f>I26+J26</f>
        <v>99.2</v>
      </c>
      <c r="L26" s="11">
        <f>RANK($K$8:$K$50,$K$8:$K$50,1)</f>
        <v>18</v>
      </c>
      <c r="M26" s="47">
        <v>86.58</v>
      </c>
      <c r="N26" s="7">
        <v>10</v>
      </c>
      <c r="O26" s="38">
        <f>M26+N26</f>
        <v>96.58</v>
      </c>
      <c r="P26" s="11">
        <f>RANK($O$8:$O$50,$O$8:$O$50,1)</f>
        <v>18</v>
      </c>
      <c r="Q26" s="66">
        <v>101.4</v>
      </c>
      <c r="R26" s="67">
        <v>20</v>
      </c>
      <c r="S26" s="65">
        <f>Q26+R26</f>
        <v>121.4</v>
      </c>
      <c r="T26" s="11">
        <f>RANK($S$8:$S$50,$S$8:$S$50,1)</f>
        <v>18</v>
      </c>
      <c r="U26" s="47">
        <v>110.9</v>
      </c>
      <c r="V26" s="7">
        <v>35</v>
      </c>
      <c r="W26" s="38">
        <f>U26+V26</f>
        <v>145.9</v>
      </c>
      <c r="X26" s="11">
        <f>RANK($W$8:$W$50,$W$8:$W$50,1)</f>
        <v>18</v>
      </c>
      <c r="Y26" s="56">
        <f>(H26+L26+P26+T26+X26)</f>
        <v>90</v>
      </c>
      <c r="Z26" s="56">
        <f>RANK($Y$6:$Y$50,$Y$6:$Y$50,1)</f>
        <v>18</v>
      </c>
      <c r="AA26" s="80">
        <v>1</v>
      </c>
      <c r="AB26" s="60">
        <f>(G26+K26+O26+S26+W26)</f>
        <v>524.89</v>
      </c>
    </row>
  </sheetData>
  <mergeCells count="13">
    <mergeCell ref="A7:AA7"/>
    <mergeCell ref="Q5:T5"/>
    <mergeCell ref="AA5:AA6"/>
    <mergeCell ref="A25:AA25"/>
    <mergeCell ref="A1:AB1"/>
    <mergeCell ref="A3:AB3"/>
    <mergeCell ref="A5:A6"/>
    <mergeCell ref="B5:B6"/>
    <mergeCell ref="C5:C6"/>
    <mergeCell ref="D5:D6"/>
    <mergeCell ref="E5:H5"/>
    <mergeCell ref="I5:L5"/>
    <mergeCell ref="M5:P5"/>
  </mergeCells>
  <printOptions horizontalCentered="1"/>
  <pageMargins left="0.39" right="0.3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B10" sqref="B10"/>
    </sheetView>
  </sheetViews>
  <sheetFormatPr defaultColWidth="9.00390625" defaultRowHeight="12.75"/>
  <cols>
    <col min="1" max="1" width="7.25390625" style="22" customWidth="1"/>
    <col min="2" max="2" width="26.625" style="28" customWidth="1"/>
    <col min="3" max="3" width="23.00390625" style="28" customWidth="1"/>
    <col min="4" max="4" width="12.125" style="22" customWidth="1"/>
    <col min="5" max="5" width="15.125" style="22" customWidth="1"/>
    <col min="6" max="18" width="6.75390625" style="10" customWidth="1"/>
    <col min="19" max="16384" width="9.125" style="10" customWidth="1"/>
  </cols>
  <sheetData>
    <row r="1" spans="1:7" s="36" customFormat="1" ht="36.75" customHeight="1">
      <c r="A1" s="116" t="s">
        <v>76</v>
      </c>
      <c r="B1" s="116"/>
      <c r="C1" s="116"/>
      <c r="D1" s="116"/>
      <c r="E1" s="116"/>
      <c r="G1" s="37"/>
    </row>
    <row r="2" spans="1:18" s="9" customFormat="1" ht="13.5" thickBot="1">
      <c r="A2" s="17"/>
      <c r="B2" s="24"/>
      <c r="C2" s="25"/>
      <c r="D2" s="29"/>
      <c r="E2" s="2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</row>
    <row r="3" spans="1:18" s="9" customFormat="1" ht="18.75" thickBot="1">
      <c r="A3" s="113" t="s">
        <v>14</v>
      </c>
      <c r="B3" s="114"/>
      <c r="C3" s="114"/>
      <c r="D3" s="114"/>
      <c r="E3" s="11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</row>
    <row r="4" spans="1:18" s="9" customFormat="1" ht="13.5" thickBot="1">
      <c r="A4" s="18"/>
      <c r="B4" s="26"/>
      <c r="C4" s="26"/>
      <c r="D4" s="18"/>
      <c r="E4" s="1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35" customFormat="1" ht="13.5" thickBot="1">
      <c r="A5" s="30" t="s">
        <v>13</v>
      </c>
      <c r="B5" s="31" t="s">
        <v>4</v>
      </c>
      <c r="C5" s="95" t="s">
        <v>3</v>
      </c>
      <c r="D5" s="32" t="s">
        <v>11</v>
      </c>
      <c r="E5" s="88" t="s">
        <v>12</v>
      </c>
      <c r="F5" s="33"/>
      <c r="G5" s="33"/>
      <c r="H5" s="34"/>
      <c r="I5" s="34"/>
      <c r="J5" s="33"/>
      <c r="K5" s="33"/>
      <c r="L5" s="34"/>
      <c r="M5" s="34"/>
      <c r="N5" s="33"/>
      <c r="O5" s="33"/>
      <c r="P5" s="34"/>
      <c r="Q5" s="34"/>
      <c r="R5" s="33"/>
    </row>
    <row r="6" spans="1:18" ht="12.75">
      <c r="A6" s="19">
        <v>37</v>
      </c>
      <c r="B6" s="94" t="s">
        <v>46</v>
      </c>
      <c r="C6" s="84"/>
      <c r="D6" s="85">
        <v>48</v>
      </c>
      <c r="E6" s="89">
        <f aca="true" t="shared" si="0" ref="E6:E45">RANK($D$6:$D$69,$D$6:$D$69,0)</f>
        <v>1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2.75">
      <c r="A7" s="20">
        <v>18</v>
      </c>
      <c r="B7" s="15" t="s">
        <v>39</v>
      </c>
      <c r="C7" s="86"/>
      <c r="D7" s="87">
        <v>46</v>
      </c>
      <c r="E7" s="90">
        <f t="shared" si="0"/>
        <v>2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12.75">
      <c r="A8" s="20">
        <v>17</v>
      </c>
      <c r="B8" s="15" t="s">
        <v>43</v>
      </c>
      <c r="C8" s="86"/>
      <c r="D8" s="87">
        <v>45</v>
      </c>
      <c r="E8" s="90">
        <f t="shared" si="0"/>
        <v>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2.75">
      <c r="A9" s="20">
        <v>45</v>
      </c>
      <c r="B9" s="15" t="s">
        <v>82</v>
      </c>
      <c r="C9" s="86"/>
      <c r="D9" s="87">
        <v>44</v>
      </c>
      <c r="E9" s="90">
        <f t="shared" si="0"/>
        <v>4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ht="12.75">
      <c r="A10" s="20">
        <v>1</v>
      </c>
      <c r="B10" s="15" t="s">
        <v>25</v>
      </c>
      <c r="C10" s="86"/>
      <c r="D10" s="87">
        <v>42</v>
      </c>
      <c r="E10" s="90">
        <f t="shared" si="0"/>
        <v>5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1:18" ht="12.75">
      <c r="A11" s="20">
        <v>35</v>
      </c>
      <c r="B11" s="15" t="s">
        <v>48</v>
      </c>
      <c r="C11" s="86"/>
      <c r="D11" s="87">
        <v>42</v>
      </c>
      <c r="E11" s="90">
        <f t="shared" si="0"/>
        <v>5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spans="1:18" ht="12.75">
      <c r="A12" s="20">
        <v>7</v>
      </c>
      <c r="B12" s="15" t="s">
        <v>45</v>
      </c>
      <c r="C12" s="86"/>
      <c r="D12" s="87">
        <v>38</v>
      </c>
      <c r="E12" s="90">
        <f t="shared" si="0"/>
        <v>7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4"/>
    </row>
    <row r="13" spans="1:5" s="92" customFormat="1" ht="12.75">
      <c r="A13" s="20">
        <v>8</v>
      </c>
      <c r="B13" s="15" t="s">
        <v>68</v>
      </c>
      <c r="C13" s="86"/>
      <c r="D13" s="87">
        <v>37</v>
      </c>
      <c r="E13" s="90">
        <f t="shared" si="0"/>
        <v>8</v>
      </c>
    </row>
    <row r="14" spans="1:5" s="92" customFormat="1" ht="12.75">
      <c r="A14" s="20">
        <v>32</v>
      </c>
      <c r="B14" s="27" t="s">
        <v>52</v>
      </c>
      <c r="C14" s="86"/>
      <c r="D14" s="87">
        <v>36</v>
      </c>
      <c r="E14" s="90">
        <f t="shared" si="0"/>
        <v>9</v>
      </c>
    </row>
    <row r="15" spans="1:17" ht="12.75">
      <c r="A15" s="20">
        <v>30</v>
      </c>
      <c r="B15" s="15" t="s">
        <v>53</v>
      </c>
      <c r="C15" s="86"/>
      <c r="D15" s="87">
        <v>36</v>
      </c>
      <c r="E15" s="90">
        <f t="shared" si="0"/>
        <v>9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1:18" ht="12.75">
      <c r="A16" s="20">
        <v>16</v>
      </c>
      <c r="B16" s="15" t="s">
        <v>87</v>
      </c>
      <c r="C16" s="86"/>
      <c r="D16" s="87">
        <v>35</v>
      </c>
      <c r="E16" s="90">
        <f t="shared" si="0"/>
        <v>11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ht="12.75">
      <c r="A17" s="20">
        <v>14</v>
      </c>
      <c r="B17" s="15" t="s">
        <v>86</v>
      </c>
      <c r="C17" s="86"/>
      <c r="D17" s="87">
        <v>34</v>
      </c>
      <c r="E17" s="90">
        <f t="shared" si="0"/>
        <v>12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5" s="92" customFormat="1" ht="12.75">
      <c r="A18" s="20">
        <v>24</v>
      </c>
      <c r="B18" s="15" t="s">
        <v>75</v>
      </c>
      <c r="C18" s="86"/>
      <c r="D18" s="87">
        <v>34</v>
      </c>
      <c r="E18" s="90">
        <f t="shared" si="0"/>
        <v>12</v>
      </c>
    </row>
    <row r="19" spans="1:17" ht="12.75">
      <c r="A19" s="20">
        <v>9</v>
      </c>
      <c r="B19" s="15" t="s">
        <v>23</v>
      </c>
      <c r="C19" s="86"/>
      <c r="D19" s="87">
        <v>32</v>
      </c>
      <c r="E19" s="90">
        <f t="shared" si="0"/>
        <v>14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8" ht="12.75">
      <c r="A20" s="20">
        <v>5</v>
      </c>
      <c r="B20" s="15" t="s">
        <v>66</v>
      </c>
      <c r="C20" s="86"/>
      <c r="D20" s="87">
        <v>29</v>
      </c>
      <c r="E20" s="90">
        <f t="shared" si="0"/>
        <v>15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5" s="92" customFormat="1" ht="12.75">
      <c r="A21" s="20">
        <v>34</v>
      </c>
      <c r="B21" s="15" t="s">
        <v>78</v>
      </c>
      <c r="C21" s="86"/>
      <c r="D21" s="87">
        <v>29</v>
      </c>
      <c r="E21" s="90">
        <f t="shared" si="0"/>
        <v>15</v>
      </c>
    </row>
    <row r="22" spans="1:18" ht="12.75">
      <c r="A22" s="20">
        <v>23</v>
      </c>
      <c r="B22" s="15" t="s">
        <v>74</v>
      </c>
      <c r="C22" s="86"/>
      <c r="D22" s="87">
        <v>28</v>
      </c>
      <c r="E22" s="90">
        <f t="shared" si="0"/>
        <v>17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ht="12.75">
      <c r="A23" s="20">
        <v>21</v>
      </c>
      <c r="B23" s="15" t="s">
        <v>47</v>
      </c>
      <c r="C23" s="86"/>
      <c r="D23" s="87">
        <v>28</v>
      </c>
      <c r="E23" s="90">
        <f t="shared" si="0"/>
        <v>17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ht="12.75">
      <c r="A24" s="20">
        <v>20</v>
      </c>
      <c r="B24" s="15" t="s">
        <v>50</v>
      </c>
      <c r="C24" s="86"/>
      <c r="D24" s="87">
        <v>27</v>
      </c>
      <c r="E24" s="90">
        <f t="shared" si="0"/>
        <v>19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4"/>
    </row>
    <row r="25" spans="1:18" ht="12.75">
      <c r="A25" s="20">
        <v>41</v>
      </c>
      <c r="B25" s="15" t="s">
        <v>81</v>
      </c>
      <c r="C25" s="86"/>
      <c r="D25" s="87">
        <v>25</v>
      </c>
      <c r="E25" s="90">
        <f t="shared" si="0"/>
        <v>20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4"/>
    </row>
    <row r="26" spans="1:17" ht="12.75">
      <c r="A26" s="20">
        <v>10</v>
      </c>
      <c r="B26" s="15" t="s">
        <v>69</v>
      </c>
      <c r="C26" s="86"/>
      <c r="D26" s="87">
        <v>25</v>
      </c>
      <c r="E26" s="90">
        <f t="shared" si="0"/>
        <v>20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8" ht="12.75">
      <c r="A27" s="20">
        <v>38</v>
      </c>
      <c r="B27" s="15" t="s">
        <v>79</v>
      </c>
      <c r="C27" s="86"/>
      <c r="D27" s="87">
        <v>24</v>
      </c>
      <c r="E27" s="90">
        <f t="shared" si="0"/>
        <v>22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18" ht="12.75">
      <c r="A28" s="20">
        <v>26</v>
      </c>
      <c r="B28" s="15" t="s">
        <v>92</v>
      </c>
      <c r="C28" s="86"/>
      <c r="D28" s="87">
        <v>24</v>
      </c>
      <c r="E28" s="90">
        <f t="shared" si="0"/>
        <v>22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1:18" ht="12.75">
      <c r="A29" s="20">
        <v>22</v>
      </c>
      <c r="B29" s="15" t="s">
        <v>73</v>
      </c>
      <c r="C29" s="86"/>
      <c r="D29" s="87">
        <v>23</v>
      </c>
      <c r="E29" s="90">
        <f t="shared" si="0"/>
        <v>24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5" s="92" customFormat="1" ht="12.75">
      <c r="A30" s="20">
        <v>28</v>
      </c>
      <c r="B30" s="15" t="s">
        <v>41</v>
      </c>
      <c r="C30" s="86"/>
      <c r="D30" s="87">
        <v>22</v>
      </c>
      <c r="E30" s="90">
        <f t="shared" si="0"/>
        <v>25</v>
      </c>
    </row>
    <row r="31" spans="1:18" ht="12.75">
      <c r="A31" s="20">
        <v>39</v>
      </c>
      <c r="B31" s="15" t="s">
        <v>54</v>
      </c>
      <c r="C31" s="86"/>
      <c r="D31" s="87">
        <v>21</v>
      </c>
      <c r="E31" s="90">
        <f t="shared" si="0"/>
        <v>26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</row>
    <row r="32" spans="1:18" ht="12.75">
      <c r="A32" s="20">
        <v>31</v>
      </c>
      <c r="B32" s="15" t="s">
        <v>37</v>
      </c>
      <c r="C32" s="86"/>
      <c r="D32" s="87">
        <v>21</v>
      </c>
      <c r="E32" s="90">
        <f t="shared" si="0"/>
        <v>26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</row>
    <row r="33" spans="1:5" s="92" customFormat="1" ht="12.75">
      <c r="A33" s="20">
        <v>12</v>
      </c>
      <c r="B33" s="15" t="s">
        <v>70</v>
      </c>
      <c r="C33" s="86"/>
      <c r="D33" s="87">
        <v>20</v>
      </c>
      <c r="E33" s="90">
        <f t="shared" si="0"/>
        <v>28</v>
      </c>
    </row>
    <row r="34" spans="1:18" ht="12.75">
      <c r="A34" s="20">
        <v>11</v>
      </c>
      <c r="B34" s="15" t="s">
        <v>29</v>
      </c>
      <c r="C34" s="86"/>
      <c r="D34" s="87">
        <v>20</v>
      </c>
      <c r="E34" s="90">
        <f t="shared" si="0"/>
        <v>28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 ht="12.75">
      <c r="A35" s="20">
        <v>19</v>
      </c>
      <c r="B35" s="15" t="s">
        <v>40</v>
      </c>
      <c r="C35" s="86"/>
      <c r="D35" s="87">
        <v>19</v>
      </c>
      <c r="E35" s="90">
        <f t="shared" si="0"/>
        <v>30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4"/>
    </row>
    <row r="36" spans="1:17" ht="12.75">
      <c r="A36" s="20">
        <v>42</v>
      </c>
      <c r="B36" s="15" t="s">
        <v>55</v>
      </c>
      <c r="C36" s="86"/>
      <c r="D36" s="87">
        <v>19</v>
      </c>
      <c r="E36" s="90">
        <f t="shared" si="0"/>
        <v>30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8" ht="12.75">
      <c r="A37" s="20">
        <v>36</v>
      </c>
      <c r="B37" s="15" t="s">
        <v>56</v>
      </c>
      <c r="C37" s="86"/>
      <c r="D37" s="87">
        <v>16</v>
      </c>
      <c r="E37" s="90">
        <f t="shared" si="0"/>
        <v>32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1:17" ht="12.75">
      <c r="A38" s="20">
        <v>40</v>
      </c>
      <c r="B38" s="15" t="s">
        <v>80</v>
      </c>
      <c r="C38" s="86"/>
      <c r="D38" s="87">
        <v>15</v>
      </c>
      <c r="E38" s="90">
        <f t="shared" si="0"/>
        <v>33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8" ht="12.75">
      <c r="A39" s="20">
        <v>15</v>
      </c>
      <c r="B39" s="15" t="s">
        <v>31</v>
      </c>
      <c r="C39" s="86"/>
      <c r="D39" s="87">
        <v>15</v>
      </c>
      <c r="E39" s="90">
        <f t="shared" si="0"/>
        <v>33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1:18" ht="12.75">
      <c r="A40" s="20">
        <v>13</v>
      </c>
      <c r="B40" s="15" t="s">
        <v>71</v>
      </c>
      <c r="C40" s="86"/>
      <c r="D40" s="87">
        <v>9</v>
      </c>
      <c r="E40" s="90">
        <f t="shared" si="0"/>
        <v>35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1:17" ht="12.75">
      <c r="A41" s="20">
        <v>44</v>
      </c>
      <c r="B41" s="15" t="s">
        <v>88</v>
      </c>
      <c r="C41" s="86"/>
      <c r="D41" s="87">
        <v>9</v>
      </c>
      <c r="E41" s="90">
        <f t="shared" si="0"/>
        <v>35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5" s="92" customFormat="1" ht="12.75">
      <c r="A42" s="20">
        <v>29</v>
      </c>
      <c r="B42" s="15" t="s">
        <v>42</v>
      </c>
      <c r="C42" s="86"/>
      <c r="D42" s="87">
        <v>8</v>
      </c>
      <c r="E42" s="90">
        <f t="shared" si="0"/>
        <v>37</v>
      </c>
    </row>
    <row r="43" spans="1:17" ht="12.75">
      <c r="A43" s="20">
        <v>6</v>
      </c>
      <c r="B43" s="15" t="s">
        <v>67</v>
      </c>
      <c r="C43" s="86"/>
      <c r="D43" s="87">
        <v>7</v>
      </c>
      <c r="E43" s="90">
        <f t="shared" si="0"/>
        <v>38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8" ht="12.75">
      <c r="A44" s="20">
        <v>27</v>
      </c>
      <c r="B44" s="15" t="s">
        <v>51</v>
      </c>
      <c r="C44" s="86"/>
      <c r="D44" s="87">
        <v>5</v>
      </c>
      <c r="E44" s="90">
        <f t="shared" si="0"/>
        <v>39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1:18" ht="12.75">
      <c r="A45" s="20">
        <v>3</v>
      </c>
      <c r="B45" s="15" t="s">
        <v>30</v>
      </c>
      <c r="C45" s="86"/>
      <c r="D45" s="87">
        <v>5</v>
      </c>
      <c r="E45" s="90">
        <f t="shared" si="0"/>
        <v>39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</sheetData>
  <mergeCells count="2">
    <mergeCell ref="A3:E3"/>
    <mergeCell ref="A1:E1"/>
  </mergeCells>
  <printOptions horizontalCentered="1"/>
  <pageMargins left="0.7874015748031497" right="0.7874015748031497" top="0.6299212598425197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6" sqref="A6:IV13"/>
    </sheetView>
  </sheetViews>
  <sheetFormatPr defaultColWidth="9.00390625" defaultRowHeight="12.75"/>
  <cols>
    <col min="1" max="1" width="7.25390625" style="16" customWidth="1"/>
    <col min="2" max="2" width="26.625" style="23" customWidth="1"/>
    <col min="3" max="3" width="23.00390625" style="23" customWidth="1"/>
    <col min="4" max="4" width="12.125" style="16" customWidth="1"/>
    <col min="5" max="5" width="15.125" style="16" customWidth="1"/>
    <col min="6" max="18" width="6.75390625" style="2" customWidth="1"/>
    <col min="19" max="16384" width="9.125" style="2" customWidth="1"/>
  </cols>
  <sheetData>
    <row r="1" spans="1:7" s="36" customFormat="1" ht="36.75" customHeight="1">
      <c r="A1" s="116" t="s">
        <v>76</v>
      </c>
      <c r="B1" s="116"/>
      <c r="C1" s="116"/>
      <c r="D1" s="116"/>
      <c r="E1" s="116"/>
      <c r="G1" s="37"/>
    </row>
    <row r="2" spans="1:18" ht="13.5" thickBot="1">
      <c r="A2" s="17"/>
      <c r="B2" s="24"/>
      <c r="C2" s="59"/>
      <c r="D2" s="17"/>
      <c r="E2" s="1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3"/>
    </row>
    <row r="3" spans="1:18" ht="18.75" thickBot="1">
      <c r="A3" s="113" t="s">
        <v>64</v>
      </c>
      <c r="B3" s="114"/>
      <c r="C3" s="114"/>
      <c r="D3" s="114"/>
      <c r="E3" s="1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  <c r="R3" s="3"/>
    </row>
    <row r="4" spans="1:18" ht="13.5" thickBot="1">
      <c r="A4" s="17"/>
      <c r="B4" s="59"/>
      <c r="C4" s="59"/>
      <c r="D4" s="17"/>
      <c r="E4" s="1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35" customFormat="1" ht="13.5" thickBot="1">
      <c r="A5" s="30" t="s">
        <v>13</v>
      </c>
      <c r="B5" s="31" t="s">
        <v>3</v>
      </c>
      <c r="C5" s="31" t="s">
        <v>4</v>
      </c>
      <c r="D5" s="32" t="s">
        <v>11</v>
      </c>
      <c r="E5" s="88" t="s">
        <v>12</v>
      </c>
      <c r="F5" s="33"/>
      <c r="G5" s="33"/>
      <c r="H5" s="34"/>
      <c r="I5" s="34"/>
      <c r="J5" s="33"/>
      <c r="K5" s="33"/>
      <c r="L5" s="34"/>
      <c r="M5" s="34"/>
      <c r="N5" s="33"/>
      <c r="O5" s="33"/>
      <c r="P5" s="34"/>
      <c r="Q5" s="34"/>
      <c r="R5" s="33"/>
    </row>
    <row r="6" spans="1:5" ht="12.75">
      <c r="A6" s="19">
        <v>7</v>
      </c>
      <c r="B6" s="84" t="s">
        <v>45</v>
      </c>
      <c r="C6" s="84"/>
      <c r="D6" s="85">
        <v>136</v>
      </c>
      <c r="E6" s="89">
        <f aca="true" t="shared" si="0" ref="E6:E13">RANK($D$6:$D$21,$D$6:$D$21,0)</f>
        <v>1</v>
      </c>
    </row>
    <row r="7" spans="1:18" ht="12.75">
      <c r="A7" s="20">
        <v>36</v>
      </c>
      <c r="B7" s="86" t="s">
        <v>56</v>
      </c>
      <c r="C7" s="86"/>
      <c r="D7" s="87">
        <v>134</v>
      </c>
      <c r="E7" s="90">
        <f t="shared" si="0"/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20">
        <v>17</v>
      </c>
      <c r="B8" s="86" t="s">
        <v>43</v>
      </c>
      <c r="C8" s="86"/>
      <c r="D8" s="87">
        <v>118</v>
      </c>
      <c r="E8" s="90">
        <f t="shared" si="0"/>
        <v>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20">
        <v>22</v>
      </c>
      <c r="B9" s="86" t="s">
        <v>73</v>
      </c>
      <c r="C9" s="86"/>
      <c r="D9" s="87">
        <v>91</v>
      </c>
      <c r="E9" s="90">
        <f t="shared" si="0"/>
        <v>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20">
        <v>42</v>
      </c>
      <c r="B10" s="86" t="s">
        <v>55</v>
      </c>
      <c r="C10" s="86"/>
      <c r="D10" s="87">
        <v>75</v>
      </c>
      <c r="E10" s="90">
        <f t="shared" si="0"/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5" ht="12.75">
      <c r="A11" s="20">
        <v>5</v>
      </c>
      <c r="B11" s="86" t="s">
        <v>66</v>
      </c>
      <c r="C11" s="86"/>
      <c r="D11" s="87">
        <v>61</v>
      </c>
      <c r="E11" s="90">
        <f t="shared" si="0"/>
        <v>6</v>
      </c>
    </row>
    <row r="12" spans="1:18" ht="12.75">
      <c r="A12" s="20">
        <v>28</v>
      </c>
      <c r="B12" s="86" t="s">
        <v>41</v>
      </c>
      <c r="C12" s="86"/>
      <c r="D12" s="87">
        <v>60</v>
      </c>
      <c r="E12" s="90">
        <f t="shared" si="0"/>
        <v>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20">
        <v>44</v>
      </c>
      <c r="B13" s="86" t="s">
        <v>88</v>
      </c>
      <c r="C13" s="86"/>
      <c r="D13" s="87">
        <v>40</v>
      </c>
      <c r="E13" s="90">
        <f t="shared" si="0"/>
        <v>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</sheetData>
  <mergeCells count="2">
    <mergeCell ref="A3:E3"/>
    <mergeCell ref="A1:E1"/>
  </mergeCells>
  <printOptions horizontalCentered="1"/>
  <pageMargins left="0.7874015748031497" right="0.7874015748031497" top="0.6299212598425197" bottom="0.66929133858267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pane xSplit="4" ySplit="6" topLeftCell="E7" activePane="bottomRight" state="frozen"/>
      <selection pane="topLeft" activeCell="A1" sqref="A1"/>
      <selection pane="topRight" activeCell="J1" sqref="J1"/>
      <selection pane="bottomLeft" activeCell="A27" sqref="A27"/>
      <selection pane="bottomRight" activeCell="AF24" sqref="AF24"/>
    </sheetView>
  </sheetViews>
  <sheetFormatPr defaultColWidth="9.00390625" defaultRowHeight="12.75"/>
  <cols>
    <col min="1" max="1" width="3.125" style="40" customWidth="1"/>
    <col min="2" max="2" width="11.75390625" style="40" customWidth="1"/>
    <col min="3" max="3" width="8.875" style="40" customWidth="1"/>
    <col min="4" max="4" width="5.00390625" style="40" customWidth="1"/>
    <col min="5" max="5" width="4.875" style="40" customWidth="1"/>
    <col min="6" max="6" width="3.625" style="40" customWidth="1"/>
    <col min="7" max="7" width="4.875" style="40" customWidth="1"/>
    <col min="8" max="8" width="3.625" style="40" customWidth="1"/>
    <col min="9" max="9" width="4.875" style="40" customWidth="1"/>
    <col min="10" max="10" width="3.625" style="40" customWidth="1"/>
    <col min="11" max="11" width="4.875" style="40" customWidth="1"/>
    <col min="12" max="12" width="3.625" style="40" customWidth="1"/>
    <col min="13" max="13" width="4.875" style="40" customWidth="1"/>
    <col min="14" max="14" width="3.625" style="40" customWidth="1"/>
    <col min="15" max="15" width="4.875" style="40" customWidth="1"/>
    <col min="16" max="16" width="3.625" style="40" customWidth="1"/>
    <col min="17" max="17" width="4.875" style="40" customWidth="1"/>
    <col min="18" max="18" width="3.625" style="40" customWidth="1"/>
    <col min="19" max="19" width="4.875" style="40" customWidth="1"/>
    <col min="20" max="20" width="3.625" style="40" customWidth="1"/>
    <col min="21" max="21" width="4.875" style="40" customWidth="1"/>
    <col min="22" max="22" width="3.625" style="40" customWidth="1"/>
    <col min="23" max="23" width="5.625" style="40" customWidth="1"/>
    <col min="24" max="24" width="3.625" style="40" customWidth="1"/>
    <col min="25" max="25" width="6.00390625" style="40" customWidth="1"/>
    <col min="26" max="26" width="5.875" style="40" customWidth="1"/>
    <col min="27" max="27" width="7.625" style="69" customWidth="1"/>
    <col min="28" max="28" width="7.00390625" style="51" customWidth="1"/>
    <col min="29" max="16384" width="9.125" style="40" customWidth="1"/>
  </cols>
  <sheetData>
    <row r="1" spans="1:28" s="36" customFormat="1" ht="20.25">
      <c r="A1" s="131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s="2" customFormat="1" ht="6.75" customHeight="1" thickBot="1">
      <c r="A2" s="17"/>
      <c r="B2" s="24"/>
      <c r="C2" s="24"/>
      <c r="D2" s="59"/>
      <c r="E2" s="17"/>
      <c r="F2" s="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3"/>
      <c r="AA2" s="68"/>
      <c r="AB2" s="3"/>
    </row>
    <row r="3" spans="1:28" s="2" customFormat="1" ht="18.75" thickBot="1">
      <c r="A3" s="113" t="s">
        <v>89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5"/>
    </row>
    <row r="4" ht="12" thickBot="1"/>
    <row r="5" spans="1:28" ht="11.25">
      <c r="A5" s="132" t="s">
        <v>22</v>
      </c>
      <c r="B5" s="134" t="s">
        <v>17</v>
      </c>
      <c r="C5" s="134" t="s">
        <v>18</v>
      </c>
      <c r="D5" s="136" t="s">
        <v>21</v>
      </c>
      <c r="E5" s="128" t="s">
        <v>7</v>
      </c>
      <c r="F5" s="129"/>
      <c r="G5" s="129"/>
      <c r="H5" s="130"/>
      <c r="I5" s="128" t="s">
        <v>8</v>
      </c>
      <c r="J5" s="129"/>
      <c r="K5" s="129"/>
      <c r="L5" s="130"/>
      <c r="M5" s="128" t="s">
        <v>9</v>
      </c>
      <c r="N5" s="129"/>
      <c r="O5" s="129"/>
      <c r="P5" s="130"/>
      <c r="Q5" s="128" t="s">
        <v>6</v>
      </c>
      <c r="R5" s="129"/>
      <c r="S5" s="129"/>
      <c r="T5" s="130"/>
      <c r="U5" s="61" t="s">
        <v>10</v>
      </c>
      <c r="V5" s="62"/>
      <c r="W5" s="62"/>
      <c r="X5" s="63"/>
      <c r="Y5" s="54" t="s">
        <v>15</v>
      </c>
      <c r="Z5" s="54" t="s">
        <v>16</v>
      </c>
      <c r="AA5" s="123" t="s">
        <v>20</v>
      </c>
      <c r="AB5" s="52" t="s">
        <v>0</v>
      </c>
    </row>
    <row r="6" spans="1:28" ht="13.5" customHeight="1" thickBot="1">
      <c r="A6" s="133"/>
      <c r="B6" s="135"/>
      <c r="C6" s="135"/>
      <c r="D6" s="137"/>
      <c r="E6" s="45" t="s">
        <v>0</v>
      </c>
      <c r="F6" s="8" t="s">
        <v>5</v>
      </c>
      <c r="G6" s="8" t="s">
        <v>2</v>
      </c>
      <c r="H6" s="12" t="s">
        <v>1</v>
      </c>
      <c r="I6" s="45" t="s">
        <v>0</v>
      </c>
      <c r="J6" s="8" t="s">
        <v>5</v>
      </c>
      <c r="K6" s="8" t="s">
        <v>2</v>
      </c>
      <c r="L6" s="12" t="s">
        <v>1</v>
      </c>
      <c r="M6" s="45" t="s">
        <v>0</v>
      </c>
      <c r="N6" s="8" t="s">
        <v>5</v>
      </c>
      <c r="O6" s="8" t="s">
        <v>2</v>
      </c>
      <c r="P6" s="12" t="s">
        <v>1</v>
      </c>
      <c r="Q6" s="45" t="s">
        <v>0</v>
      </c>
      <c r="R6" s="8" t="s">
        <v>5</v>
      </c>
      <c r="S6" s="8" t="s">
        <v>2</v>
      </c>
      <c r="T6" s="12" t="s">
        <v>1</v>
      </c>
      <c r="U6" s="45" t="s">
        <v>0</v>
      </c>
      <c r="V6" s="8" t="s">
        <v>5</v>
      </c>
      <c r="W6" s="8" t="s">
        <v>2</v>
      </c>
      <c r="X6" s="12" t="s">
        <v>1</v>
      </c>
      <c r="Y6" s="58" t="s">
        <v>12</v>
      </c>
      <c r="Z6" s="58" t="s">
        <v>12</v>
      </c>
      <c r="AA6" s="124"/>
      <c r="AB6" s="52" t="s">
        <v>2</v>
      </c>
    </row>
    <row r="7" spans="1:28" ht="12.75">
      <c r="A7" s="20">
        <v>20</v>
      </c>
      <c r="B7" s="15" t="s">
        <v>50</v>
      </c>
      <c r="C7" s="72"/>
      <c r="D7" s="73" t="s">
        <v>38</v>
      </c>
      <c r="E7" s="74">
        <v>14.35</v>
      </c>
      <c r="F7" s="71"/>
      <c r="G7" s="75">
        <f aca="true" t="shared" si="0" ref="G7:G35">E7+F7</f>
        <v>14.35</v>
      </c>
      <c r="H7" s="73">
        <f aca="true" t="shared" si="1" ref="H7:H35">RANK($G$7:$G$59,$G$7:$G$59,1)</f>
        <v>1</v>
      </c>
      <c r="I7" s="74">
        <v>27.75</v>
      </c>
      <c r="J7" s="71"/>
      <c r="K7" s="76">
        <f aca="true" t="shared" si="2" ref="K7:K35">I7+J7</f>
        <v>27.75</v>
      </c>
      <c r="L7" s="73">
        <f aca="true" t="shared" si="3" ref="L7:L35">RANK($K$7:$K$59,$K$7:$K$59,1)</f>
        <v>1</v>
      </c>
      <c r="M7" s="74">
        <v>19.31</v>
      </c>
      <c r="N7" s="71"/>
      <c r="O7" s="76">
        <f aca="true" t="shared" si="4" ref="O7:O35">M7+N7</f>
        <v>19.31</v>
      </c>
      <c r="P7" s="73">
        <f aca="true" t="shared" si="5" ref="P7:P35">RANK($O$7:$O$59,$O$7:$O$59,1)</f>
        <v>1</v>
      </c>
      <c r="Q7" s="74">
        <v>24.68</v>
      </c>
      <c r="R7" s="71"/>
      <c r="S7" s="76">
        <f aca="true" t="shared" si="6" ref="S7:S35">Q7+R7</f>
        <v>24.68</v>
      </c>
      <c r="T7" s="73">
        <f aca="true" t="shared" si="7" ref="T7:T35">RANK($S$7:$S$59,$S$7:$S$59,1)</f>
        <v>1</v>
      </c>
      <c r="U7" s="74">
        <v>26.97</v>
      </c>
      <c r="V7" s="71"/>
      <c r="W7" s="76">
        <f aca="true" t="shared" si="8" ref="W7:W35">U7+V7</f>
        <v>26.97</v>
      </c>
      <c r="X7" s="73">
        <f aca="true" t="shared" si="9" ref="X7:X35">RANK($W$7:$W$59,$W$7:$W$59,1)</f>
        <v>1</v>
      </c>
      <c r="Y7" s="77">
        <f aca="true" t="shared" si="10" ref="Y7:Y35">(H7+L7+P7+T7+X7)</f>
        <v>5</v>
      </c>
      <c r="Z7" s="77">
        <f aca="true" t="shared" si="11" ref="Z7:Z35">RANK($Y$6:$Y$59,$Y$6:$Y$59,1)</f>
        <v>1</v>
      </c>
      <c r="AA7" s="78">
        <v>1</v>
      </c>
      <c r="AB7" s="60">
        <f aca="true" t="shared" si="12" ref="AB7:AB35">(G7+K7+O7+S7+W7)</f>
        <v>113.06</v>
      </c>
    </row>
    <row r="8" spans="1:28" ht="12.75">
      <c r="A8" s="20">
        <v>18</v>
      </c>
      <c r="B8" s="15" t="s">
        <v>39</v>
      </c>
      <c r="C8" s="44"/>
      <c r="D8" s="11" t="s">
        <v>38</v>
      </c>
      <c r="E8" s="47">
        <v>17.07</v>
      </c>
      <c r="F8" s="7"/>
      <c r="G8" s="39">
        <f t="shared" si="0"/>
        <v>17.07</v>
      </c>
      <c r="H8" s="11">
        <f t="shared" si="1"/>
        <v>2</v>
      </c>
      <c r="I8" s="47">
        <v>31.21</v>
      </c>
      <c r="J8" s="7"/>
      <c r="K8" s="38">
        <f t="shared" si="2"/>
        <v>31.21</v>
      </c>
      <c r="L8" s="11">
        <f t="shared" si="3"/>
        <v>2</v>
      </c>
      <c r="M8" s="47">
        <v>27.3</v>
      </c>
      <c r="N8" s="7"/>
      <c r="O8" s="38">
        <f t="shared" si="4"/>
        <v>27.3</v>
      </c>
      <c r="P8" s="11">
        <f t="shared" si="5"/>
        <v>6</v>
      </c>
      <c r="Q8" s="47">
        <v>31.74</v>
      </c>
      <c r="R8" s="7"/>
      <c r="S8" s="38">
        <f t="shared" si="6"/>
        <v>31.74</v>
      </c>
      <c r="T8" s="11">
        <f t="shared" si="7"/>
        <v>5</v>
      </c>
      <c r="U8" s="47">
        <v>37.33</v>
      </c>
      <c r="V8" s="7">
        <v>5</v>
      </c>
      <c r="W8" s="38">
        <f t="shared" si="8"/>
        <v>42.33</v>
      </c>
      <c r="X8" s="11">
        <f t="shared" si="9"/>
        <v>11</v>
      </c>
      <c r="Y8" s="55">
        <f t="shared" si="10"/>
        <v>26</v>
      </c>
      <c r="Z8" s="56">
        <f t="shared" si="11"/>
        <v>2</v>
      </c>
      <c r="AA8" s="70">
        <v>2</v>
      </c>
      <c r="AB8" s="60">
        <f t="shared" si="12"/>
        <v>149.64999999999998</v>
      </c>
    </row>
    <row r="9" spans="1:28" ht="12.75">
      <c r="A9" s="20">
        <v>16</v>
      </c>
      <c r="B9" s="15" t="s">
        <v>87</v>
      </c>
      <c r="C9" s="44"/>
      <c r="D9" s="11" t="s">
        <v>33</v>
      </c>
      <c r="E9" s="47">
        <v>19.85</v>
      </c>
      <c r="F9" s="7">
        <v>5</v>
      </c>
      <c r="G9" s="39">
        <f t="shared" si="0"/>
        <v>24.85</v>
      </c>
      <c r="H9" s="11">
        <f t="shared" si="1"/>
        <v>10</v>
      </c>
      <c r="I9" s="47">
        <v>34.46</v>
      </c>
      <c r="J9" s="7"/>
      <c r="K9" s="38">
        <f t="shared" si="2"/>
        <v>34.46</v>
      </c>
      <c r="L9" s="11">
        <f t="shared" si="3"/>
        <v>4</v>
      </c>
      <c r="M9" s="47">
        <v>24.75</v>
      </c>
      <c r="N9" s="7">
        <v>5</v>
      </c>
      <c r="O9" s="38">
        <f t="shared" si="4"/>
        <v>29.75</v>
      </c>
      <c r="P9" s="11">
        <f t="shared" si="5"/>
        <v>8</v>
      </c>
      <c r="Q9" s="47">
        <v>31.59</v>
      </c>
      <c r="R9" s="7"/>
      <c r="S9" s="38">
        <f t="shared" si="6"/>
        <v>31.59</v>
      </c>
      <c r="T9" s="11">
        <f t="shared" si="7"/>
        <v>4</v>
      </c>
      <c r="U9" s="47">
        <v>36.08</v>
      </c>
      <c r="V9" s="7"/>
      <c r="W9" s="38">
        <f t="shared" si="8"/>
        <v>36.08</v>
      </c>
      <c r="X9" s="11">
        <f t="shared" si="9"/>
        <v>3</v>
      </c>
      <c r="Y9" s="55">
        <f t="shared" si="10"/>
        <v>29</v>
      </c>
      <c r="Z9" s="56">
        <f t="shared" si="11"/>
        <v>3</v>
      </c>
      <c r="AA9" s="70">
        <v>3</v>
      </c>
      <c r="AB9" s="60">
        <f t="shared" si="12"/>
        <v>156.73000000000002</v>
      </c>
    </row>
    <row r="10" spans="1:28" ht="12.75">
      <c r="A10" s="20">
        <v>19</v>
      </c>
      <c r="B10" s="15" t="s">
        <v>40</v>
      </c>
      <c r="C10" s="44"/>
      <c r="D10" s="11" t="s">
        <v>33</v>
      </c>
      <c r="E10" s="47">
        <v>22.46</v>
      </c>
      <c r="F10" s="7">
        <v>10</v>
      </c>
      <c r="G10" s="39">
        <f t="shared" si="0"/>
        <v>32.46</v>
      </c>
      <c r="H10" s="11">
        <f t="shared" si="1"/>
        <v>19</v>
      </c>
      <c r="I10" s="47">
        <v>35.03</v>
      </c>
      <c r="J10" s="7"/>
      <c r="K10" s="38">
        <f t="shared" si="2"/>
        <v>35.03</v>
      </c>
      <c r="L10" s="11">
        <f t="shared" si="3"/>
        <v>5</v>
      </c>
      <c r="M10" s="47">
        <v>24.67</v>
      </c>
      <c r="N10" s="7"/>
      <c r="O10" s="38">
        <f t="shared" si="4"/>
        <v>24.67</v>
      </c>
      <c r="P10" s="11">
        <f t="shared" si="5"/>
        <v>3</v>
      </c>
      <c r="Q10" s="47">
        <v>28.87</v>
      </c>
      <c r="R10" s="7"/>
      <c r="S10" s="38">
        <f t="shared" si="6"/>
        <v>28.87</v>
      </c>
      <c r="T10" s="11">
        <f t="shared" si="7"/>
        <v>2</v>
      </c>
      <c r="U10" s="47">
        <v>35.3</v>
      </c>
      <c r="V10" s="7">
        <v>5</v>
      </c>
      <c r="W10" s="38">
        <f t="shared" si="8"/>
        <v>40.3</v>
      </c>
      <c r="X10" s="11">
        <f t="shared" si="9"/>
        <v>5</v>
      </c>
      <c r="Y10" s="55">
        <f t="shared" si="10"/>
        <v>34</v>
      </c>
      <c r="Z10" s="56">
        <f t="shared" si="11"/>
        <v>4</v>
      </c>
      <c r="AA10" s="70">
        <v>4</v>
      </c>
      <c r="AB10" s="60">
        <f t="shared" si="12"/>
        <v>161.33</v>
      </c>
    </row>
    <row r="11" spans="1:28" ht="12.75">
      <c r="A11" s="20">
        <v>47</v>
      </c>
      <c r="B11" s="15" t="s">
        <v>84</v>
      </c>
      <c r="C11" s="44"/>
      <c r="D11" s="11" t="s">
        <v>33</v>
      </c>
      <c r="E11" s="47">
        <v>22.6</v>
      </c>
      <c r="F11" s="7"/>
      <c r="G11" s="39">
        <f t="shared" si="0"/>
        <v>22.6</v>
      </c>
      <c r="H11" s="11">
        <f t="shared" si="1"/>
        <v>7</v>
      </c>
      <c r="I11" s="47">
        <v>37.18</v>
      </c>
      <c r="J11" s="7"/>
      <c r="K11" s="38">
        <f t="shared" si="2"/>
        <v>37.18</v>
      </c>
      <c r="L11" s="11">
        <f t="shared" si="3"/>
        <v>6</v>
      </c>
      <c r="M11" s="47">
        <v>23.55</v>
      </c>
      <c r="N11" s="7"/>
      <c r="O11" s="38">
        <f t="shared" si="4"/>
        <v>23.55</v>
      </c>
      <c r="P11" s="11">
        <f t="shared" si="5"/>
        <v>2</v>
      </c>
      <c r="Q11" s="47">
        <v>37.9</v>
      </c>
      <c r="R11" s="7">
        <v>10</v>
      </c>
      <c r="S11" s="38">
        <f t="shared" si="6"/>
        <v>47.9</v>
      </c>
      <c r="T11" s="11">
        <f t="shared" si="7"/>
        <v>17</v>
      </c>
      <c r="U11" s="47">
        <v>34.29</v>
      </c>
      <c r="V11" s="7"/>
      <c r="W11" s="38">
        <f t="shared" si="8"/>
        <v>34.29</v>
      </c>
      <c r="X11" s="11">
        <f t="shared" si="9"/>
        <v>2</v>
      </c>
      <c r="Y11" s="55">
        <f t="shared" si="10"/>
        <v>34</v>
      </c>
      <c r="Z11" s="56">
        <f t="shared" si="11"/>
        <v>4</v>
      </c>
      <c r="AA11" s="70">
        <v>5</v>
      </c>
      <c r="AB11" s="60">
        <f t="shared" si="12"/>
        <v>165.51999999999998</v>
      </c>
    </row>
    <row r="12" spans="1:28" ht="12.75">
      <c r="A12" s="20">
        <v>17</v>
      </c>
      <c r="B12" s="15" t="s">
        <v>43</v>
      </c>
      <c r="C12" s="44"/>
      <c r="D12" s="11" t="s">
        <v>33</v>
      </c>
      <c r="E12" s="47">
        <v>20.09</v>
      </c>
      <c r="F12" s="7">
        <v>20</v>
      </c>
      <c r="G12" s="39">
        <f t="shared" si="0"/>
        <v>40.09</v>
      </c>
      <c r="H12" s="11">
        <f t="shared" si="1"/>
        <v>23</v>
      </c>
      <c r="I12" s="47">
        <v>33.68</v>
      </c>
      <c r="J12" s="7"/>
      <c r="K12" s="38">
        <f t="shared" si="2"/>
        <v>33.68</v>
      </c>
      <c r="L12" s="11">
        <f t="shared" si="3"/>
        <v>3</v>
      </c>
      <c r="M12" s="47">
        <v>24.71</v>
      </c>
      <c r="N12" s="7"/>
      <c r="O12" s="38">
        <f t="shared" si="4"/>
        <v>24.71</v>
      </c>
      <c r="P12" s="11">
        <f t="shared" si="5"/>
        <v>4</v>
      </c>
      <c r="Q12" s="47">
        <v>30.11</v>
      </c>
      <c r="R12" s="7"/>
      <c r="S12" s="38">
        <f t="shared" si="6"/>
        <v>30.11</v>
      </c>
      <c r="T12" s="11">
        <f t="shared" si="7"/>
        <v>3</v>
      </c>
      <c r="U12" s="47">
        <v>39.67</v>
      </c>
      <c r="V12" s="7"/>
      <c r="W12" s="38">
        <f t="shared" si="8"/>
        <v>39.67</v>
      </c>
      <c r="X12" s="11">
        <f t="shared" si="9"/>
        <v>4</v>
      </c>
      <c r="Y12" s="55">
        <f t="shared" si="10"/>
        <v>37</v>
      </c>
      <c r="Z12" s="56">
        <f t="shared" si="11"/>
        <v>6</v>
      </c>
      <c r="AA12" s="70">
        <v>6</v>
      </c>
      <c r="AB12" s="60">
        <f t="shared" si="12"/>
        <v>168.26000000000005</v>
      </c>
    </row>
    <row r="13" spans="1:28" ht="12.75">
      <c r="A13" s="20">
        <v>37</v>
      </c>
      <c r="B13" s="15" t="s">
        <v>46</v>
      </c>
      <c r="C13" s="44"/>
      <c r="D13" s="11" t="s">
        <v>38</v>
      </c>
      <c r="E13" s="47">
        <v>19.53</v>
      </c>
      <c r="F13" s="7"/>
      <c r="G13" s="39">
        <f t="shared" si="0"/>
        <v>19.53</v>
      </c>
      <c r="H13" s="11">
        <f t="shared" si="1"/>
        <v>5</v>
      </c>
      <c r="I13" s="47">
        <v>33.97</v>
      </c>
      <c r="J13" s="7">
        <v>5</v>
      </c>
      <c r="K13" s="38">
        <f t="shared" si="2"/>
        <v>38.97</v>
      </c>
      <c r="L13" s="11">
        <f t="shared" si="3"/>
        <v>9</v>
      </c>
      <c r="M13" s="47">
        <v>30.85</v>
      </c>
      <c r="N13" s="7"/>
      <c r="O13" s="38">
        <f t="shared" si="4"/>
        <v>30.85</v>
      </c>
      <c r="P13" s="11">
        <f t="shared" si="5"/>
        <v>9</v>
      </c>
      <c r="Q13" s="47">
        <v>34.74</v>
      </c>
      <c r="R13" s="7"/>
      <c r="S13" s="38">
        <f t="shared" si="6"/>
        <v>34.74</v>
      </c>
      <c r="T13" s="11">
        <f t="shared" si="7"/>
        <v>6</v>
      </c>
      <c r="U13" s="47">
        <v>41.05</v>
      </c>
      <c r="V13" s="7">
        <v>5</v>
      </c>
      <c r="W13" s="38">
        <f t="shared" si="8"/>
        <v>46.05</v>
      </c>
      <c r="X13" s="11">
        <f t="shared" si="9"/>
        <v>12</v>
      </c>
      <c r="Y13" s="55">
        <f t="shared" si="10"/>
        <v>41</v>
      </c>
      <c r="Z13" s="56">
        <f t="shared" si="11"/>
        <v>7</v>
      </c>
      <c r="AA13" s="70">
        <v>7</v>
      </c>
      <c r="AB13" s="60">
        <f t="shared" si="12"/>
        <v>170.14</v>
      </c>
    </row>
    <row r="14" spans="1:28" ht="12.75">
      <c r="A14" s="20">
        <v>43</v>
      </c>
      <c r="B14" s="15" t="s">
        <v>32</v>
      </c>
      <c r="C14" s="44"/>
      <c r="D14" s="11" t="s">
        <v>33</v>
      </c>
      <c r="E14" s="47">
        <v>21.48</v>
      </c>
      <c r="F14" s="7"/>
      <c r="G14" s="39">
        <f t="shared" si="0"/>
        <v>21.48</v>
      </c>
      <c r="H14" s="11">
        <f t="shared" si="1"/>
        <v>6</v>
      </c>
      <c r="I14" s="47">
        <v>38.03</v>
      </c>
      <c r="J14" s="7">
        <v>5</v>
      </c>
      <c r="K14" s="38">
        <f t="shared" si="2"/>
        <v>43.03</v>
      </c>
      <c r="L14" s="11">
        <f t="shared" si="3"/>
        <v>13</v>
      </c>
      <c r="M14" s="47">
        <v>28.21</v>
      </c>
      <c r="N14" s="7"/>
      <c r="O14" s="38">
        <f t="shared" si="4"/>
        <v>28.21</v>
      </c>
      <c r="P14" s="11">
        <f t="shared" si="5"/>
        <v>7</v>
      </c>
      <c r="Q14" s="47">
        <v>39.15</v>
      </c>
      <c r="R14" s="7"/>
      <c r="S14" s="38">
        <f t="shared" si="6"/>
        <v>39.15</v>
      </c>
      <c r="T14" s="11">
        <f t="shared" si="7"/>
        <v>12</v>
      </c>
      <c r="U14" s="47">
        <v>40.31</v>
      </c>
      <c r="V14" s="7"/>
      <c r="W14" s="38">
        <f t="shared" si="8"/>
        <v>40.31</v>
      </c>
      <c r="X14" s="11">
        <f t="shared" si="9"/>
        <v>6</v>
      </c>
      <c r="Y14" s="55">
        <f t="shared" si="10"/>
        <v>44</v>
      </c>
      <c r="Z14" s="56">
        <f t="shared" si="11"/>
        <v>8</v>
      </c>
      <c r="AA14" s="70">
        <v>8</v>
      </c>
      <c r="AB14" s="60">
        <f t="shared" si="12"/>
        <v>172.18</v>
      </c>
    </row>
    <row r="15" spans="1:28" ht="12.75">
      <c r="A15" s="20">
        <v>35</v>
      </c>
      <c r="B15" s="15" t="s">
        <v>48</v>
      </c>
      <c r="C15" s="44"/>
      <c r="D15" s="11" t="s">
        <v>27</v>
      </c>
      <c r="E15" s="47">
        <v>19.24</v>
      </c>
      <c r="F15" s="7"/>
      <c r="G15" s="39">
        <f t="shared" si="0"/>
        <v>19.24</v>
      </c>
      <c r="H15" s="11">
        <f t="shared" si="1"/>
        <v>4</v>
      </c>
      <c r="I15" s="47">
        <v>34.37</v>
      </c>
      <c r="J15" s="7">
        <v>5</v>
      </c>
      <c r="K15" s="38">
        <f t="shared" si="2"/>
        <v>39.37</v>
      </c>
      <c r="L15" s="11">
        <f t="shared" si="3"/>
        <v>10</v>
      </c>
      <c r="M15" s="47">
        <v>26.65</v>
      </c>
      <c r="N15" s="7">
        <v>15</v>
      </c>
      <c r="O15" s="38">
        <f t="shared" si="4"/>
        <v>41.65</v>
      </c>
      <c r="P15" s="11">
        <f t="shared" si="5"/>
        <v>18</v>
      </c>
      <c r="Q15" s="47">
        <v>32.95</v>
      </c>
      <c r="R15" s="7">
        <v>5</v>
      </c>
      <c r="S15" s="38">
        <f t="shared" si="6"/>
        <v>37.95</v>
      </c>
      <c r="T15" s="11">
        <f t="shared" si="7"/>
        <v>8</v>
      </c>
      <c r="U15" s="47">
        <v>40.77</v>
      </c>
      <c r="V15" s="7"/>
      <c r="W15" s="38">
        <f t="shared" si="8"/>
        <v>40.77</v>
      </c>
      <c r="X15" s="11">
        <f t="shared" si="9"/>
        <v>8</v>
      </c>
      <c r="Y15" s="55">
        <f t="shared" si="10"/>
        <v>48</v>
      </c>
      <c r="Z15" s="56">
        <f t="shared" si="11"/>
        <v>9</v>
      </c>
      <c r="AA15" s="70">
        <v>9</v>
      </c>
      <c r="AB15" s="60">
        <f t="shared" si="12"/>
        <v>178.98</v>
      </c>
    </row>
    <row r="16" spans="1:28" ht="12.75">
      <c r="A16" s="20">
        <v>14</v>
      </c>
      <c r="B16" s="15" t="s">
        <v>86</v>
      </c>
      <c r="C16" s="44"/>
      <c r="D16" s="11" t="s">
        <v>27</v>
      </c>
      <c r="E16" s="47">
        <v>19.11</v>
      </c>
      <c r="F16" s="7"/>
      <c r="G16" s="39">
        <f t="shared" si="0"/>
        <v>19.11</v>
      </c>
      <c r="H16" s="11">
        <f t="shared" si="1"/>
        <v>3</v>
      </c>
      <c r="I16" s="47">
        <v>40.32</v>
      </c>
      <c r="J16" s="7"/>
      <c r="K16" s="38">
        <f t="shared" si="2"/>
        <v>40.32</v>
      </c>
      <c r="L16" s="11">
        <f t="shared" si="3"/>
        <v>12</v>
      </c>
      <c r="M16" s="47">
        <v>26.64</v>
      </c>
      <c r="N16" s="7"/>
      <c r="O16" s="38">
        <f t="shared" si="4"/>
        <v>26.64</v>
      </c>
      <c r="P16" s="11">
        <f t="shared" si="5"/>
        <v>5</v>
      </c>
      <c r="Q16" s="47">
        <v>34.2</v>
      </c>
      <c r="R16" s="7">
        <v>20</v>
      </c>
      <c r="S16" s="38">
        <f t="shared" si="6"/>
        <v>54.2</v>
      </c>
      <c r="T16" s="11">
        <f t="shared" si="7"/>
        <v>24</v>
      </c>
      <c r="U16" s="47">
        <v>36.53</v>
      </c>
      <c r="V16" s="7">
        <v>5</v>
      </c>
      <c r="W16" s="38">
        <f t="shared" si="8"/>
        <v>41.53</v>
      </c>
      <c r="X16" s="11">
        <f t="shared" si="9"/>
        <v>9</v>
      </c>
      <c r="Y16" s="56">
        <f t="shared" si="10"/>
        <v>53</v>
      </c>
      <c r="Z16" s="56">
        <f t="shared" si="11"/>
        <v>10</v>
      </c>
      <c r="AA16" s="70">
        <v>10</v>
      </c>
      <c r="AB16" s="60">
        <f t="shared" si="12"/>
        <v>181.79999999999998</v>
      </c>
    </row>
    <row r="17" spans="1:28" ht="12.75">
      <c r="A17" s="20">
        <v>32</v>
      </c>
      <c r="B17" s="27" t="s">
        <v>52</v>
      </c>
      <c r="C17" s="43"/>
      <c r="D17" s="14" t="s">
        <v>33</v>
      </c>
      <c r="E17" s="46">
        <v>24.79</v>
      </c>
      <c r="F17" s="13">
        <v>10</v>
      </c>
      <c r="G17" s="42">
        <f t="shared" si="0"/>
        <v>34.79</v>
      </c>
      <c r="H17" s="14">
        <f t="shared" si="1"/>
        <v>21</v>
      </c>
      <c r="I17" s="46">
        <v>45.17</v>
      </c>
      <c r="J17" s="13"/>
      <c r="K17" s="41">
        <f t="shared" si="2"/>
        <v>45.17</v>
      </c>
      <c r="L17" s="14">
        <f t="shared" si="3"/>
        <v>16</v>
      </c>
      <c r="M17" s="46">
        <v>32.36</v>
      </c>
      <c r="N17" s="13"/>
      <c r="O17" s="41">
        <f t="shared" si="4"/>
        <v>32.36</v>
      </c>
      <c r="P17" s="14">
        <f t="shared" si="5"/>
        <v>11</v>
      </c>
      <c r="Q17" s="46">
        <v>39.06</v>
      </c>
      <c r="R17" s="13"/>
      <c r="S17" s="41">
        <f t="shared" si="6"/>
        <v>39.06</v>
      </c>
      <c r="T17" s="14">
        <f t="shared" si="7"/>
        <v>11</v>
      </c>
      <c r="U17" s="46">
        <v>40.39</v>
      </c>
      <c r="V17" s="13"/>
      <c r="W17" s="41">
        <f t="shared" si="8"/>
        <v>40.39</v>
      </c>
      <c r="X17" s="14">
        <f t="shared" si="9"/>
        <v>7</v>
      </c>
      <c r="Y17" s="55">
        <f t="shared" si="10"/>
        <v>66</v>
      </c>
      <c r="Z17" s="55">
        <f t="shared" si="11"/>
        <v>11</v>
      </c>
      <c r="AA17" s="70">
        <v>11</v>
      </c>
      <c r="AB17" s="60">
        <f t="shared" si="12"/>
        <v>191.76999999999998</v>
      </c>
    </row>
    <row r="18" spans="1:28" ht="12.75">
      <c r="A18" s="20">
        <v>5</v>
      </c>
      <c r="B18" s="15" t="s">
        <v>66</v>
      </c>
      <c r="C18" s="44"/>
      <c r="D18" s="11" t="s">
        <v>38</v>
      </c>
      <c r="E18" s="47">
        <v>28</v>
      </c>
      <c r="F18" s="7"/>
      <c r="G18" s="39">
        <f t="shared" si="0"/>
        <v>28</v>
      </c>
      <c r="H18" s="11">
        <f t="shared" si="1"/>
        <v>14</v>
      </c>
      <c r="I18" s="47">
        <v>33.66</v>
      </c>
      <c r="J18" s="7">
        <v>10</v>
      </c>
      <c r="K18" s="38">
        <f t="shared" si="2"/>
        <v>43.66</v>
      </c>
      <c r="L18" s="11">
        <f t="shared" si="3"/>
        <v>15</v>
      </c>
      <c r="M18" s="47">
        <v>33.88</v>
      </c>
      <c r="N18" s="7">
        <v>10</v>
      </c>
      <c r="O18" s="38">
        <f t="shared" si="4"/>
        <v>43.88</v>
      </c>
      <c r="P18" s="11">
        <f t="shared" si="5"/>
        <v>19</v>
      </c>
      <c r="Q18" s="47">
        <v>33.01</v>
      </c>
      <c r="R18" s="7">
        <v>5</v>
      </c>
      <c r="S18" s="38">
        <f t="shared" si="6"/>
        <v>38.01</v>
      </c>
      <c r="T18" s="11">
        <f t="shared" si="7"/>
        <v>9</v>
      </c>
      <c r="U18" s="47">
        <v>37.21</v>
      </c>
      <c r="V18" s="7">
        <v>5</v>
      </c>
      <c r="W18" s="38">
        <f t="shared" si="8"/>
        <v>42.21</v>
      </c>
      <c r="X18" s="11">
        <f t="shared" si="9"/>
        <v>10</v>
      </c>
      <c r="Y18" s="56">
        <f t="shared" si="10"/>
        <v>67</v>
      </c>
      <c r="Z18" s="56">
        <f t="shared" si="11"/>
        <v>12</v>
      </c>
      <c r="AA18" s="70">
        <v>12</v>
      </c>
      <c r="AB18" s="60">
        <f t="shared" si="12"/>
        <v>195.76</v>
      </c>
    </row>
    <row r="19" spans="1:28" ht="12.75">
      <c r="A19" s="20">
        <v>7</v>
      </c>
      <c r="B19" s="15" t="s">
        <v>45</v>
      </c>
      <c r="C19" s="44"/>
      <c r="D19" s="11" t="s">
        <v>28</v>
      </c>
      <c r="E19" s="47">
        <v>23.89</v>
      </c>
      <c r="F19" s="7">
        <v>5</v>
      </c>
      <c r="G19" s="39">
        <f t="shared" si="0"/>
        <v>28.89</v>
      </c>
      <c r="H19" s="11">
        <f t="shared" si="1"/>
        <v>17</v>
      </c>
      <c r="I19" s="47">
        <v>38.68</v>
      </c>
      <c r="J19" s="7"/>
      <c r="K19" s="38">
        <f t="shared" si="2"/>
        <v>38.68</v>
      </c>
      <c r="L19" s="11">
        <f t="shared" si="3"/>
        <v>8</v>
      </c>
      <c r="M19" s="47">
        <v>35.43</v>
      </c>
      <c r="N19" s="7"/>
      <c r="O19" s="38">
        <f t="shared" si="4"/>
        <v>35.43</v>
      </c>
      <c r="P19" s="11">
        <f t="shared" si="5"/>
        <v>14</v>
      </c>
      <c r="Q19" s="47">
        <v>40.06</v>
      </c>
      <c r="R19" s="7">
        <v>5</v>
      </c>
      <c r="S19" s="38">
        <f t="shared" si="6"/>
        <v>45.06</v>
      </c>
      <c r="T19" s="11">
        <f t="shared" si="7"/>
        <v>14</v>
      </c>
      <c r="U19" s="47">
        <v>44.66</v>
      </c>
      <c r="V19" s="7">
        <v>5</v>
      </c>
      <c r="W19" s="38">
        <f t="shared" si="8"/>
        <v>49.66</v>
      </c>
      <c r="X19" s="11">
        <f t="shared" si="9"/>
        <v>15</v>
      </c>
      <c r="Y19" s="55">
        <f t="shared" si="10"/>
        <v>68</v>
      </c>
      <c r="Z19" s="56">
        <f t="shared" si="11"/>
        <v>13</v>
      </c>
      <c r="AA19" s="70">
        <v>13</v>
      </c>
      <c r="AB19" s="60">
        <f t="shared" si="12"/>
        <v>197.72</v>
      </c>
    </row>
    <row r="20" spans="1:28" ht="12.75">
      <c r="A20" s="20">
        <v>22</v>
      </c>
      <c r="B20" s="15" t="s">
        <v>73</v>
      </c>
      <c r="C20" s="44"/>
      <c r="D20" s="11" t="s">
        <v>28</v>
      </c>
      <c r="E20" s="47">
        <v>22.97</v>
      </c>
      <c r="F20" s="7">
        <v>10</v>
      </c>
      <c r="G20" s="39">
        <f t="shared" si="0"/>
        <v>32.97</v>
      </c>
      <c r="H20" s="11">
        <f t="shared" si="1"/>
        <v>20</v>
      </c>
      <c r="I20" s="47">
        <v>37.65</v>
      </c>
      <c r="J20" s="7"/>
      <c r="K20" s="38">
        <f t="shared" si="2"/>
        <v>37.65</v>
      </c>
      <c r="L20" s="11">
        <f t="shared" si="3"/>
        <v>7</v>
      </c>
      <c r="M20" s="47">
        <v>26.54</v>
      </c>
      <c r="N20" s="7">
        <v>5</v>
      </c>
      <c r="O20" s="38">
        <f t="shared" si="4"/>
        <v>31.54</v>
      </c>
      <c r="P20" s="11">
        <f t="shared" si="5"/>
        <v>10</v>
      </c>
      <c r="Q20" s="47">
        <v>37.7</v>
      </c>
      <c r="R20" s="7">
        <v>10</v>
      </c>
      <c r="S20" s="38">
        <f t="shared" si="6"/>
        <v>47.7</v>
      </c>
      <c r="T20" s="11">
        <f t="shared" si="7"/>
        <v>16</v>
      </c>
      <c r="U20" s="47">
        <v>50.09</v>
      </c>
      <c r="V20" s="7"/>
      <c r="W20" s="38">
        <f t="shared" si="8"/>
        <v>50.09</v>
      </c>
      <c r="X20" s="11">
        <f t="shared" si="9"/>
        <v>16</v>
      </c>
      <c r="Y20" s="55">
        <f t="shared" si="10"/>
        <v>69</v>
      </c>
      <c r="Z20" s="56">
        <f t="shared" si="11"/>
        <v>14</v>
      </c>
      <c r="AA20" s="70">
        <v>14</v>
      </c>
      <c r="AB20" s="60">
        <f t="shared" si="12"/>
        <v>199.95000000000002</v>
      </c>
    </row>
    <row r="21" spans="1:28" ht="12.75">
      <c r="A21" s="20">
        <v>9</v>
      </c>
      <c r="B21" s="15" t="s">
        <v>23</v>
      </c>
      <c r="C21" s="44"/>
      <c r="D21" s="11" t="s">
        <v>33</v>
      </c>
      <c r="E21" s="47">
        <v>24.21</v>
      </c>
      <c r="F21" s="7"/>
      <c r="G21" s="39">
        <f t="shared" si="0"/>
        <v>24.21</v>
      </c>
      <c r="H21" s="11">
        <f t="shared" si="1"/>
        <v>9</v>
      </c>
      <c r="I21" s="47">
        <v>40.1</v>
      </c>
      <c r="J21" s="7"/>
      <c r="K21" s="38">
        <f t="shared" si="2"/>
        <v>40.1</v>
      </c>
      <c r="L21" s="11">
        <f t="shared" si="3"/>
        <v>11</v>
      </c>
      <c r="M21" s="47">
        <v>34.06</v>
      </c>
      <c r="N21" s="7"/>
      <c r="O21" s="38">
        <f t="shared" si="4"/>
        <v>34.06</v>
      </c>
      <c r="P21" s="11">
        <f t="shared" si="5"/>
        <v>13</v>
      </c>
      <c r="Q21" s="47">
        <v>40.62</v>
      </c>
      <c r="R21" s="7">
        <v>10</v>
      </c>
      <c r="S21" s="38">
        <f t="shared" si="6"/>
        <v>50.62</v>
      </c>
      <c r="T21" s="11">
        <f t="shared" si="7"/>
        <v>21</v>
      </c>
      <c r="U21" s="47">
        <v>45.55</v>
      </c>
      <c r="V21" s="7">
        <v>10</v>
      </c>
      <c r="W21" s="38">
        <f t="shared" si="8"/>
        <v>55.55</v>
      </c>
      <c r="X21" s="11">
        <f t="shared" si="9"/>
        <v>18</v>
      </c>
      <c r="Y21" s="56">
        <f t="shared" si="10"/>
        <v>72</v>
      </c>
      <c r="Z21" s="56">
        <f t="shared" si="11"/>
        <v>15</v>
      </c>
      <c r="AA21" s="70">
        <v>15</v>
      </c>
      <c r="AB21" s="60">
        <f t="shared" si="12"/>
        <v>204.54000000000002</v>
      </c>
    </row>
    <row r="22" spans="1:28" ht="12.75">
      <c r="A22" s="20">
        <v>31</v>
      </c>
      <c r="B22" s="15" t="s">
        <v>37</v>
      </c>
      <c r="C22" s="43"/>
      <c r="D22" s="14" t="s">
        <v>27</v>
      </c>
      <c r="E22" s="46">
        <v>23.85</v>
      </c>
      <c r="F22" s="13">
        <v>5</v>
      </c>
      <c r="G22" s="42">
        <f t="shared" si="0"/>
        <v>28.85</v>
      </c>
      <c r="H22" s="14">
        <f t="shared" si="1"/>
        <v>16</v>
      </c>
      <c r="I22" s="46">
        <v>43.21</v>
      </c>
      <c r="J22" s="13"/>
      <c r="K22" s="41">
        <f t="shared" si="2"/>
        <v>43.21</v>
      </c>
      <c r="L22" s="14">
        <f t="shared" si="3"/>
        <v>14</v>
      </c>
      <c r="M22" s="46">
        <v>33.42</v>
      </c>
      <c r="N22" s="13"/>
      <c r="O22" s="41">
        <f t="shared" si="4"/>
        <v>33.42</v>
      </c>
      <c r="P22" s="14">
        <f t="shared" si="5"/>
        <v>12</v>
      </c>
      <c r="Q22" s="46">
        <v>40.34</v>
      </c>
      <c r="R22" s="13">
        <v>10</v>
      </c>
      <c r="S22" s="41">
        <f t="shared" si="6"/>
        <v>50.34</v>
      </c>
      <c r="T22" s="14">
        <f t="shared" si="7"/>
        <v>20</v>
      </c>
      <c r="U22" s="46">
        <v>47.17</v>
      </c>
      <c r="V22" s="13"/>
      <c r="W22" s="41">
        <f t="shared" si="8"/>
        <v>47.17</v>
      </c>
      <c r="X22" s="14">
        <f t="shared" si="9"/>
        <v>13</v>
      </c>
      <c r="Y22" s="55">
        <f t="shared" si="10"/>
        <v>75</v>
      </c>
      <c r="Z22" s="55">
        <f t="shared" si="11"/>
        <v>16</v>
      </c>
      <c r="AA22" s="70">
        <v>16</v>
      </c>
      <c r="AB22" s="60">
        <f t="shared" si="12"/>
        <v>202.99</v>
      </c>
    </row>
    <row r="23" spans="1:28" ht="12.75">
      <c r="A23" s="20">
        <v>34</v>
      </c>
      <c r="B23" s="15" t="s">
        <v>78</v>
      </c>
      <c r="C23" s="44"/>
      <c r="D23" s="11" t="s">
        <v>27</v>
      </c>
      <c r="E23" s="47">
        <v>21.41</v>
      </c>
      <c r="F23" s="7">
        <v>10</v>
      </c>
      <c r="G23" s="39">
        <f t="shared" si="0"/>
        <v>31.41</v>
      </c>
      <c r="H23" s="11">
        <f t="shared" si="1"/>
        <v>18</v>
      </c>
      <c r="I23" s="47">
        <v>32.86</v>
      </c>
      <c r="J23" s="7">
        <v>15</v>
      </c>
      <c r="K23" s="38">
        <f t="shared" si="2"/>
        <v>47.86</v>
      </c>
      <c r="L23" s="11">
        <f t="shared" si="3"/>
        <v>20</v>
      </c>
      <c r="M23" s="47">
        <v>26.63</v>
      </c>
      <c r="N23" s="7">
        <v>15</v>
      </c>
      <c r="O23" s="38">
        <f t="shared" si="4"/>
        <v>41.629999999999995</v>
      </c>
      <c r="P23" s="11">
        <f t="shared" si="5"/>
        <v>16</v>
      </c>
      <c r="Q23" s="47">
        <v>33.14</v>
      </c>
      <c r="R23" s="7">
        <v>5</v>
      </c>
      <c r="S23" s="38">
        <f t="shared" si="6"/>
        <v>38.14</v>
      </c>
      <c r="T23" s="11">
        <f t="shared" si="7"/>
        <v>10</v>
      </c>
      <c r="U23" s="47">
        <v>37.84</v>
      </c>
      <c r="V23" s="7">
        <v>10</v>
      </c>
      <c r="W23" s="38">
        <f t="shared" si="8"/>
        <v>47.84</v>
      </c>
      <c r="X23" s="11">
        <f t="shared" si="9"/>
        <v>14</v>
      </c>
      <c r="Y23" s="56">
        <f t="shared" si="10"/>
        <v>78</v>
      </c>
      <c r="Z23" s="56">
        <f t="shared" si="11"/>
        <v>17</v>
      </c>
      <c r="AA23" s="70">
        <v>17</v>
      </c>
      <c r="AB23" s="60">
        <f t="shared" si="12"/>
        <v>206.88</v>
      </c>
    </row>
    <row r="24" spans="1:28" ht="12.75">
      <c r="A24" s="20">
        <v>44</v>
      </c>
      <c r="B24" s="15" t="s">
        <v>88</v>
      </c>
      <c r="C24" s="43"/>
      <c r="D24" s="14" t="s">
        <v>28</v>
      </c>
      <c r="E24" s="46">
        <v>22.84</v>
      </c>
      <c r="F24" s="13">
        <v>5</v>
      </c>
      <c r="G24" s="42">
        <f t="shared" si="0"/>
        <v>27.84</v>
      </c>
      <c r="H24" s="14">
        <f t="shared" si="1"/>
        <v>13</v>
      </c>
      <c r="I24" s="46">
        <v>42.22</v>
      </c>
      <c r="J24" s="13">
        <v>5</v>
      </c>
      <c r="K24" s="41">
        <f t="shared" si="2"/>
        <v>47.22</v>
      </c>
      <c r="L24" s="14">
        <f t="shared" si="3"/>
        <v>18</v>
      </c>
      <c r="M24" s="46">
        <v>35.59</v>
      </c>
      <c r="N24" s="13">
        <v>5</v>
      </c>
      <c r="O24" s="41">
        <f t="shared" si="4"/>
        <v>40.59</v>
      </c>
      <c r="P24" s="14">
        <f t="shared" si="5"/>
        <v>15</v>
      </c>
      <c r="Q24" s="46">
        <v>47.68</v>
      </c>
      <c r="R24" s="13"/>
      <c r="S24" s="41">
        <f t="shared" si="6"/>
        <v>47.68</v>
      </c>
      <c r="T24" s="14">
        <f t="shared" si="7"/>
        <v>15</v>
      </c>
      <c r="U24" s="46">
        <v>54.88</v>
      </c>
      <c r="V24" s="13">
        <v>5</v>
      </c>
      <c r="W24" s="41">
        <f t="shared" si="8"/>
        <v>59.88</v>
      </c>
      <c r="X24" s="14">
        <f t="shared" si="9"/>
        <v>20</v>
      </c>
      <c r="Y24" s="55">
        <f t="shared" si="10"/>
        <v>81</v>
      </c>
      <c r="Z24" s="55">
        <f t="shared" si="11"/>
        <v>18</v>
      </c>
      <c r="AA24" s="70">
        <v>18</v>
      </c>
      <c r="AB24" s="60">
        <f t="shared" si="12"/>
        <v>223.21</v>
      </c>
    </row>
    <row r="25" spans="1:28" ht="12.75">
      <c r="A25" s="20">
        <v>21</v>
      </c>
      <c r="B25" s="15" t="s">
        <v>47</v>
      </c>
      <c r="C25" s="44"/>
      <c r="D25" s="11" t="s">
        <v>38</v>
      </c>
      <c r="E25" s="47">
        <v>23.38</v>
      </c>
      <c r="F25" s="7"/>
      <c r="G25" s="39">
        <f t="shared" si="0"/>
        <v>23.38</v>
      </c>
      <c r="H25" s="11">
        <f t="shared" si="1"/>
        <v>8</v>
      </c>
      <c r="I25" s="47">
        <v>38.94</v>
      </c>
      <c r="J25" s="7">
        <v>10</v>
      </c>
      <c r="K25" s="38">
        <f t="shared" si="2"/>
        <v>48.94</v>
      </c>
      <c r="L25" s="11">
        <f t="shared" si="3"/>
        <v>21</v>
      </c>
      <c r="M25" s="47">
        <v>36.63</v>
      </c>
      <c r="N25" s="7">
        <v>5</v>
      </c>
      <c r="O25" s="38">
        <f t="shared" si="4"/>
        <v>41.63</v>
      </c>
      <c r="P25" s="11">
        <f t="shared" si="5"/>
        <v>17</v>
      </c>
      <c r="Q25" s="47">
        <v>39.43</v>
      </c>
      <c r="R25" s="7">
        <v>10</v>
      </c>
      <c r="S25" s="38">
        <f t="shared" si="6"/>
        <v>49.43</v>
      </c>
      <c r="T25" s="11">
        <f t="shared" si="7"/>
        <v>19</v>
      </c>
      <c r="U25" s="47">
        <v>56.12</v>
      </c>
      <c r="V25" s="7">
        <v>5</v>
      </c>
      <c r="W25" s="38">
        <f t="shared" si="8"/>
        <v>61.12</v>
      </c>
      <c r="X25" s="11">
        <f t="shared" si="9"/>
        <v>21</v>
      </c>
      <c r="Y25" s="56">
        <f t="shared" si="10"/>
        <v>86</v>
      </c>
      <c r="Z25" s="56">
        <f t="shared" si="11"/>
        <v>19</v>
      </c>
      <c r="AA25" s="70">
        <v>20</v>
      </c>
      <c r="AB25" s="60">
        <f t="shared" si="12"/>
        <v>224.5</v>
      </c>
    </row>
    <row r="26" spans="1:28" ht="12.75">
      <c r="A26" s="20">
        <v>11</v>
      </c>
      <c r="B26" s="15" t="s">
        <v>29</v>
      </c>
      <c r="C26" s="44"/>
      <c r="D26" s="11" t="s">
        <v>28</v>
      </c>
      <c r="E26" s="47">
        <v>24.95</v>
      </c>
      <c r="F26" s="7"/>
      <c r="G26" s="39">
        <f t="shared" si="0"/>
        <v>24.95</v>
      </c>
      <c r="H26" s="11">
        <f t="shared" si="1"/>
        <v>11</v>
      </c>
      <c r="I26" s="47">
        <v>42.83</v>
      </c>
      <c r="J26" s="7">
        <v>5</v>
      </c>
      <c r="K26" s="38">
        <f t="shared" si="2"/>
        <v>47.83</v>
      </c>
      <c r="L26" s="11">
        <f t="shared" si="3"/>
        <v>19</v>
      </c>
      <c r="M26" s="47">
        <v>35.99</v>
      </c>
      <c r="N26" s="7">
        <v>20</v>
      </c>
      <c r="O26" s="38">
        <f t="shared" si="4"/>
        <v>55.99</v>
      </c>
      <c r="P26" s="11">
        <f t="shared" si="5"/>
        <v>24</v>
      </c>
      <c r="Q26" s="47">
        <v>41.2</v>
      </c>
      <c r="R26" s="7"/>
      <c r="S26" s="38">
        <f t="shared" si="6"/>
        <v>41.2</v>
      </c>
      <c r="T26" s="11">
        <f t="shared" si="7"/>
        <v>13</v>
      </c>
      <c r="U26" s="47">
        <v>51.91</v>
      </c>
      <c r="V26" s="7">
        <v>5</v>
      </c>
      <c r="W26" s="38">
        <f t="shared" si="8"/>
        <v>56.91</v>
      </c>
      <c r="X26" s="11">
        <f t="shared" si="9"/>
        <v>19</v>
      </c>
      <c r="Y26" s="56">
        <f t="shared" si="10"/>
        <v>86</v>
      </c>
      <c r="Z26" s="56">
        <f t="shared" si="11"/>
        <v>19</v>
      </c>
      <c r="AA26" s="70">
        <v>19</v>
      </c>
      <c r="AB26" s="60">
        <f t="shared" si="12"/>
        <v>226.88000000000002</v>
      </c>
    </row>
    <row r="27" spans="1:28" ht="12.75">
      <c r="A27" s="20">
        <v>46</v>
      </c>
      <c r="B27" s="15" t="s">
        <v>83</v>
      </c>
      <c r="C27" s="44"/>
      <c r="D27" s="11" t="s">
        <v>49</v>
      </c>
      <c r="E27" s="47">
        <v>25.5</v>
      </c>
      <c r="F27" s="7"/>
      <c r="G27" s="39">
        <f t="shared" si="0"/>
        <v>25.5</v>
      </c>
      <c r="H27" s="11">
        <f t="shared" si="1"/>
        <v>12</v>
      </c>
      <c r="I27" s="47">
        <v>44.89</v>
      </c>
      <c r="J27" s="7">
        <v>5</v>
      </c>
      <c r="K27" s="38">
        <f t="shared" si="2"/>
        <v>49.89</v>
      </c>
      <c r="L27" s="11">
        <f t="shared" si="3"/>
        <v>22</v>
      </c>
      <c r="M27" s="47">
        <v>39.26</v>
      </c>
      <c r="N27" s="7">
        <v>10</v>
      </c>
      <c r="O27" s="38">
        <f t="shared" si="4"/>
        <v>49.26</v>
      </c>
      <c r="P27" s="11">
        <f t="shared" si="5"/>
        <v>21</v>
      </c>
      <c r="Q27" s="47">
        <v>37.56</v>
      </c>
      <c r="R27" s="7"/>
      <c r="S27" s="38">
        <f t="shared" si="6"/>
        <v>37.56</v>
      </c>
      <c r="T27" s="11">
        <f t="shared" si="7"/>
        <v>7</v>
      </c>
      <c r="U27" s="47">
        <v>52.39</v>
      </c>
      <c r="V27" s="7">
        <v>15</v>
      </c>
      <c r="W27" s="38">
        <f t="shared" si="8"/>
        <v>67.39</v>
      </c>
      <c r="X27" s="11">
        <f t="shared" si="9"/>
        <v>25</v>
      </c>
      <c r="Y27" s="56">
        <f t="shared" si="10"/>
        <v>87</v>
      </c>
      <c r="Z27" s="56">
        <f t="shared" si="11"/>
        <v>21</v>
      </c>
      <c r="AA27" s="70">
        <v>21</v>
      </c>
      <c r="AB27" s="60">
        <f t="shared" si="12"/>
        <v>229.60000000000002</v>
      </c>
    </row>
    <row r="28" spans="1:28" ht="12.75">
      <c r="A28" s="20">
        <v>28</v>
      </c>
      <c r="B28" s="15" t="s">
        <v>41</v>
      </c>
      <c r="C28" s="44"/>
      <c r="D28" s="11" t="s">
        <v>33</v>
      </c>
      <c r="E28" s="47">
        <v>58.62</v>
      </c>
      <c r="F28" s="7">
        <v>5</v>
      </c>
      <c r="G28" s="39">
        <f t="shared" si="0"/>
        <v>63.62</v>
      </c>
      <c r="H28" s="11">
        <f t="shared" si="1"/>
        <v>28</v>
      </c>
      <c r="I28" s="47">
        <v>45.69</v>
      </c>
      <c r="J28" s="7"/>
      <c r="K28" s="38">
        <f t="shared" si="2"/>
        <v>45.69</v>
      </c>
      <c r="L28" s="11">
        <f t="shared" si="3"/>
        <v>17</v>
      </c>
      <c r="M28" s="47">
        <v>39.22</v>
      </c>
      <c r="N28" s="7">
        <v>5</v>
      </c>
      <c r="O28" s="38">
        <f t="shared" si="4"/>
        <v>44.22</v>
      </c>
      <c r="P28" s="11">
        <f t="shared" si="5"/>
        <v>20</v>
      </c>
      <c r="Q28" s="47">
        <v>45.82</v>
      </c>
      <c r="R28" s="7">
        <v>5</v>
      </c>
      <c r="S28" s="38">
        <f t="shared" si="6"/>
        <v>50.82</v>
      </c>
      <c r="T28" s="11">
        <f t="shared" si="7"/>
        <v>22</v>
      </c>
      <c r="U28" s="47">
        <v>55.41</v>
      </c>
      <c r="V28" s="7"/>
      <c r="W28" s="38">
        <f t="shared" si="8"/>
        <v>55.41</v>
      </c>
      <c r="X28" s="11">
        <f t="shared" si="9"/>
        <v>17</v>
      </c>
      <c r="Y28" s="56">
        <f t="shared" si="10"/>
        <v>104</v>
      </c>
      <c r="Z28" s="56">
        <f t="shared" si="11"/>
        <v>22</v>
      </c>
      <c r="AA28" s="70">
        <v>22</v>
      </c>
      <c r="AB28" s="60">
        <f t="shared" si="12"/>
        <v>259.76</v>
      </c>
    </row>
    <row r="29" spans="1:28" ht="12.75">
      <c r="A29" s="20">
        <v>42</v>
      </c>
      <c r="B29" s="15" t="s">
        <v>55</v>
      </c>
      <c r="C29" s="43"/>
      <c r="D29" s="14" t="s">
        <v>27</v>
      </c>
      <c r="E29" s="46">
        <v>36.51</v>
      </c>
      <c r="F29" s="13">
        <v>5</v>
      </c>
      <c r="G29" s="42">
        <f t="shared" si="0"/>
        <v>41.51</v>
      </c>
      <c r="H29" s="14">
        <f t="shared" si="1"/>
        <v>24</v>
      </c>
      <c r="I29" s="46">
        <v>51.58</v>
      </c>
      <c r="J29" s="13">
        <v>5</v>
      </c>
      <c r="K29" s="41">
        <f t="shared" si="2"/>
        <v>56.58</v>
      </c>
      <c r="L29" s="14">
        <f t="shared" si="3"/>
        <v>23</v>
      </c>
      <c r="M29" s="46">
        <v>39.6</v>
      </c>
      <c r="N29" s="13">
        <v>10</v>
      </c>
      <c r="O29" s="41">
        <f t="shared" si="4"/>
        <v>49.6</v>
      </c>
      <c r="P29" s="14">
        <f t="shared" si="5"/>
        <v>22</v>
      </c>
      <c r="Q29" s="46">
        <v>47.91</v>
      </c>
      <c r="R29" s="13"/>
      <c r="S29" s="41">
        <f t="shared" si="6"/>
        <v>47.91</v>
      </c>
      <c r="T29" s="14">
        <f t="shared" si="7"/>
        <v>18</v>
      </c>
      <c r="U29" s="46">
        <v>54.23</v>
      </c>
      <c r="V29" s="13">
        <v>10</v>
      </c>
      <c r="W29" s="41">
        <f t="shared" si="8"/>
        <v>64.22999999999999</v>
      </c>
      <c r="X29" s="14">
        <f t="shared" si="9"/>
        <v>22</v>
      </c>
      <c r="Y29" s="55">
        <f t="shared" si="10"/>
        <v>109</v>
      </c>
      <c r="Z29" s="55">
        <f t="shared" si="11"/>
        <v>23</v>
      </c>
      <c r="AA29" s="70">
        <v>23</v>
      </c>
      <c r="AB29" s="60">
        <f t="shared" si="12"/>
        <v>259.83</v>
      </c>
    </row>
    <row r="30" spans="1:28" ht="12.75">
      <c r="A30" s="20">
        <v>24</v>
      </c>
      <c r="B30" s="15" t="s">
        <v>75</v>
      </c>
      <c r="C30" s="44"/>
      <c r="D30" s="11" t="s">
        <v>38</v>
      </c>
      <c r="E30" s="47">
        <v>34.37</v>
      </c>
      <c r="F30" s="7">
        <v>5</v>
      </c>
      <c r="G30" s="39">
        <f t="shared" si="0"/>
        <v>39.37</v>
      </c>
      <c r="H30" s="11">
        <f t="shared" si="1"/>
        <v>22</v>
      </c>
      <c r="I30" s="47">
        <v>55.46</v>
      </c>
      <c r="J30" s="7">
        <v>10</v>
      </c>
      <c r="K30" s="38">
        <f t="shared" si="2"/>
        <v>65.46000000000001</v>
      </c>
      <c r="L30" s="11">
        <f t="shared" si="3"/>
        <v>24</v>
      </c>
      <c r="M30" s="47">
        <v>41.92</v>
      </c>
      <c r="N30" s="7">
        <v>15</v>
      </c>
      <c r="O30" s="38">
        <f t="shared" si="4"/>
        <v>56.92</v>
      </c>
      <c r="P30" s="11">
        <f t="shared" si="5"/>
        <v>25</v>
      </c>
      <c r="Q30" s="47">
        <v>47</v>
      </c>
      <c r="R30" s="7">
        <v>5</v>
      </c>
      <c r="S30" s="38">
        <f t="shared" si="6"/>
        <v>52</v>
      </c>
      <c r="T30" s="11">
        <f t="shared" si="7"/>
        <v>23</v>
      </c>
      <c r="U30" s="47">
        <v>64.68</v>
      </c>
      <c r="V30" s="7"/>
      <c r="W30" s="38">
        <f t="shared" si="8"/>
        <v>64.68</v>
      </c>
      <c r="X30" s="11">
        <f t="shared" si="9"/>
        <v>23</v>
      </c>
      <c r="Y30" s="56">
        <f t="shared" si="10"/>
        <v>117</v>
      </c>
      <c r="Z30" s="56">
        <f t="shared" si="11"/>
        <v>24</v>
      </c>
      <c r="AA30" s="70">
        <v>24</v>
      </c>
      <c r="AB30" s="60">
        <f t="shared" si="12"/>
        <v>278.43</v>
      </c>
    </row>
    <row r="31" spans="1:28" ht="12.75">
      <c r="A31" s="20">
        <v>4</v>
      </c>
      <c r="B31" s="15" t="s">
        <v>36</v>
      </c>
      <c r="C31" s="44"/>
      <c r="D31" s="11" t="s">
        <v>33</v>
      </c>
      <c r="E31" s="47">
        <v>28.83</v>
      </c>
      <c r="F31" s="7"/>
      <c r="G31" s="39">
        <f t="shared" si="0"/>
        <v>28.83</v>
      </c>
      <c r="H31" s="11">
        <f t="shared" si="1"/>
        <v>15</v>
      </c>
      <c r="I31" s="47">
        <v>56.38</v>
      </c>
      <c r="J31" s="7">
        <v>10</v>
      </c>
      <c r="K31" s="38">
        <f t="shared" si="2"/>
        <v>66.38</v>
      </c>
      <c r="L31" s="11">
        <f t="shared" si="3"/>
        <v>26</v>
      </c>
      <c r="M31" s="47">
        <v>42.89</v>
      </c>
      <c r="N31" s="7">
        <v>30</v>
      </c>
      <c r="O31" s="38">
        <f t="shared" si="4"/>
        <v>72.89</v>
      </c>
      <c r="P31" s="11">
        <f t="shared" si="5"/>
        <v>29</v>
      </c>
      <c r="Q31" s="66">
        <v>999</v>
      </c>
      <c r="R31" s="67"/>
      <c r="S31" s="65">
        <f t="shared" si="6"/>
        <v>999</v>
      </c>
      <c r="T31" s="11">
        <f t="shared" si="7"/>
        <v>29</v>
      </c>
      <c r="U31" s="47">
        <v>45.49</v>
      </c>
      <c r="V31" s="7">
        <v>60</v>
      </c>
      <c r="W31" s="38">
        <f t="shared" si="8"/>
        <v>105.49000000000001</v>
      </c>
      <c r="X31" s="11">
        <f t="shared" si="9"/>
        <v>29</v>
      </c>
      <c r="Y31" s="56">
        <f t="shared" si="10"/>
        <v>128</v>
      </c>
      <c r="Z31" s="56">
        <f t="shared" si="11"/>
        <v>25</v>
      </c>
      <c r="AA31" s="70">
        <v>25</v>
      </c>
      <c r="AB31" s="60">
        <f t="shared" si="12"/>
        <v>1272.59</v>
      </c>
    </row>
    <row r="32" spans="1:28" ht="12.75">
      <c r="A32" s="20">
        <v>41</v>
      </c>
      <c r="B32" s="15" t="s">
        <v>81</v>
      </c>
      <c r="C32" s="44"/>
      <c r="D32" s="11" t="s">
        <v>38</v>
      </c>
      <c r="E32" s="47">
        <v>29.39</v>
      </c>
      <c r="F32" s="7">
        <v>15</v>
      </c>
      <c r="G32" s="39">
        <f t="shared" si="0"/>
        <v>44.39</v>
      </c>
      <c r="H32" s="11">
        <f t="shared" si="1"/>
        <v>25</v>
      </c>
      <c r="I32" s="47">
        <v>52.25</v>
      </c>
      <c r="J32" s="7">
        <v>15</v>
      </c>
      <c r="K32" s="38">
        <f t="shared" si="2"/>
        <v>67.25</v>
      </c>
      <c r="L32" s="11">
        <f t="shared" si="3"/>
        <v>27</v>
      </c>
      <c r="M32" s="47">
        <v>60.06</v>
      </c>
      <c r="N32" s="7">
        <v>10</v>
      </c>
      <c r="O32" s="38">
        <f t="shared" si="4"/>
        <v>70.06</v>
      </c>
      <c r="P32" s="11">
        <f t="shared" si="5"/>
        <v>28</v>
      </c>
      <c r="Q32" s="47">
        <v>44.66</v>
      </c>
      <c r="R32" s="7">
        <v>10</v>
      </c>
      <c r="S32" s="38">
        <f t="shared" si="6"/>
        <v>54.66</v>
      </c>
      <c r="T32" s="11">
        <f t="shared" si="7"/>
        <v>25</v>
      </c>
      <c r="U32" s="47">
        <v>61.11</v>
      </c>
      <c r="V32" s="7">
        <v>5</v>
      </c>
      <c r="W32" s="38">
        <f t="shared" si="8"/>
        <v>66.11</v>
      </c>
      <c r="X32" s="11">
        <f t="shared" si="9"/>
        <v>24</v>
      </c>
      <c r="Y32" s="56">
        <f t="shared" si="10"/>
        <v>129</v>
      </c>
      <c r="Z32" s="56">
        <f t="shared" si="11"/>
        <v>26</v>
      </c>
      <c r="AA32" s="70">
        <v>26</v>
      </c>
      <c r="AB32" s="60">
        <f t="shared" si="12"/>
        <v>302.46999999999997</v>
      </c>
    </row>
    <row r="33" spans="1:28" ht="12.75">
      <c r="A33" s="20">
        <v>29</v>
      </c>
      <c r="B33" s="15" t="s">
        <v>42</v>
      </c>
      <c r="C33" s="44"/>
      <c r="D33" s="11" t="s">
        <v>49</v>
      </c>
      <c r="E33" s="47">
        <v>64.98</v>
      </c>
      <c r="F33" s="7">
        <v>10</v>
      </c>
      <c r="G33" s="39">
        <f t="shared" si="0"/>
        <v>74.98</v>
      </c>
      <c r="H33" s="11">
        <f t="shared" si="1"/>
        <v>29</v>
      </c>
      <c r="I33" s="47">
        <v>62.64</v>
      </c>
      <c r="J33" s="7">
        <v>5</v>
      </c>
      <c r="K33" s="38">
        <f t="shared" si="2"/>
        <v>67.64</v>
      </c>
      <c r="L33" s="11">
        <f t="shared" si="3"/>
        <v>28</v>
      </c>
      <c r="M33" s="47">
        <v>50.75</v>
      </c>
      <c r="N33" s="7">
        <v>5</v>
      </c>
      <c r="O33" s="38">
        <f t="shared" si="4"/>
        <v>55.75</v>
      </c>
      <c r="P33" s="11">
        <f t="shared" si="5"/>
        <v>23</v>
      </c>
      <c r="Q33" s="47">
        <v>60.88</v>
      </c>
      <c r="R33" s="7">
        <v>5</v>
      </c>
      <c r="S33" s="38">
        <f t="shared" si="6"/>
        <v>65.88</v>
      </c>
      <c r="T33" s="11">
        <f t="shared" si="7"/>
        <v>26</v>
      </c>
      <c r="U33" s="47">
        <v>70.29</v>
      </c>
      <c r="V33" s="7"/>
      <c r="W33" s="38">
        <f t="shared" si="8"/>
        <v>70.29</v>
      </c>
      <c r="X33" s="11">
        <f t="shared" si="9"/>
        <v>26</v>
      </c>
      <c r="Y33" s="56">
        <f t="shared" si="10"/>
        <v>132</v>
      </c>
      <c r="Z33" s="56">
        <f t="shared" si="11"/>
        <v>27</v>
      </c>
      <c r="AA33" s="70">
        <v>27</v>
      </c>
      <c r="AB33" s="60">
        <f t="shared" si="12"/>
        <v>334.54</v>
      </c>
    </row>
    <row r="34" spans="1:28" ht="12.75">
      <c r="A34" s="20">
        <v>6</v>
      </c>
      <c r="B34" s="15" t="s">
        <v>67</v>
      </c>
      <c r="C34" s="44"/>
      <c r="D34" s="11" t="s">
        <v>28</v>
      </c>
      <c r="E34" s="47">
        <v>42.54</v>
      </c>
      <c r="F34" s="7">
        <v>10</v>
      </c>
      <c r="G34" s="39">
        <f t="shared" si="0"/>
        <v>52.54</v>
      </c>
      <c r="H34" s="11">
        <f t="shared" si="1"/>
        <v>26</v>
      </c>
      <c r="I34" s="47">
        <v>66.34</v>
      </c>
      <c r="J34" s="7"/>
      <c r="K34" s="38">
        <f t="shared" si="2"/>
        <v>66.34</v>
      </c>
      <c r="L34" s="11">
        <f t="shared" si="3"/>
        <v>25</v>
      </c>
      <c r="M34" s="47">
        <v>63.46</v>
      </c>
      <c r="N34" s="7">
        <v>5</v>
      </c>
      <c r="O34" s="38">
        <f t="shared" si="4"/>
        <v>68.46000000000001</v>
      </c>
      <c r="P34" s="11">
        <f t="shared" si="5"/>
        <v>27</v>
      </c>
      <c r="Q34" s="47">
        <v>69.63</v>
      </c>
      <c r="R34" s="7">
        <v>10</v>
      </c>
      <c r="S34" s="38">
        <f t="shared" si="6"/>
        <v>79.63</v>
      </c>
      <c r="T34" s="11">
        <f t="shared" si="7"/>
        <v>27</v>
      </c>
      <c r="U34" s="47">
        <v>88.12</v>
      </c>
      <c r="V34" s="7">
        <v>15</v>
      </c>
      <c r="W34" s="38">
        <f t="shared" si="8"/>
        <v>103.12</v>
      </c>
      <c r="X34" s="11">
        <f t="shared" si="9"/>
        <v>28</v>
      </c>
      <c r="Y34" s="56">
        <f t="shared" si="10"/>
        <v>133</v>
      </c>
      <c r="Z34" s="56">
        <f t="shared" si="11"/>
        <v>28</v>
      </c>
      <c r="AA34" s="70">
        <v>28</v>
      </c>
      <c r="AB34" s="60">
        <f t="shared" si="12"/>
        <v>370.09000000000003</v>
      </c>
    </row>
    <row r="35" spans="1:28" ht="13.5" thickBot="1">
      <c r="A35" s="20">
        <v>25</v>
      </c>
      <c r="B35" s="15" t="s">
        <v>44</v>
      </c>
      <c r="C35" s="53"/>
      <c r="D35" s="12" t="s">
        <v>33</v>
      </c>
      <c r="E35" s="48">
        <v>34.79</v>
      </c>
      <c r="F35" s="8">
        <v>20</v>
      </c>
      <c r="G35" s="49">
        <f t="shared" si="0"/>
        <v>54.79</v>
      </c>
      <c r="H35" s="12">
        <f t="shared" si="1"/>
        <v>27</v>
      </c>
      <c r="I35" s="48">
        <v>65.06</v>
      </c>
      <c r="J35" s="8">
        <v>30</v>
      </c>
      <c r="K35" s="50">
        <f t="shared" si="2"/>
        <v>95.06</v>
      </c>
      <c r="L35" s="12">
        <f t="shared" si="3"/>
        <v>29</v>
      </c>
      <c r="M35" s="48">
        <v>52.98</v>
      </c>
      <c r="N35" s="8">
        <v>10</v>
      </c>
      <c r="O35" s="50">
        <f t="shared" si="4"/>
        <v>62.98</v>
      </c>
      <c r="P35" s="12">
        <f t="shared" si="5"/>
        <v>26</v>
      </c>
      <c r="Q35" s="48">
        <v>62.13</v>
      </c>
      <c r="R35" s="8">
        <v>25</v>
      </c>
      <c r="S35" s="50">
        <f t="shared" si="6"/>
        <v>87.13</v>
      </c>
      <c r="T35" s="12">
        <f t="shared" si="7"/>
        <v>28</v>
      </c>
      <c r="U35" s="48">
        <v>67.53</v>
      </c>
      <c r="V35" s="8">
        <v>15</v>
      </c>
      <c r="W35" s="50">
        <f t="shared" si="8"/>
        <v>82.53</v>
      </c>
      <c r="X35" s="12">
        <f t="shared" si="9"/>
        <v>27</v>
      </c>
      <c r="Y35" s="57">
        <f t="shared" si="10"/>
        <v>137</v>
      </c>
      <c r="Z35" s="57">
        <f t="shared" si="11"/>
        <v>29</v>
      </c>
      <c r="AA35" s="70">
        <v>29</v>
      </c>
      <c r="AB35" s="60">
        <f t="shared" si="12"/>
        <v>382.49</v>
      </c>
    </row>
  </sheetData>
  <mergeCells count="11">
    <mergeCell ref="AA5:AA6"/>
    <mergeCell ref="A1:AB1"/>
    <mergeCell ref="A3:AB3"/>
    <mergeCell ref="A5:A6"/>
    <mergeCell ref="B5:B6"/>
    <mergeCell ref="C5:C6"/>
    <mergeCell ref="D5:D6"/>
    <mergeCell ref="E5:H5"/>
    <mergeCell ref="I5:L5"/>
    <mergeCell ref="M5:P5"/>
    <mergeCell ref="Q5:T5"/>
  </mergeCells>
  <printOptions horizontalCentered="1"/>
  <pageMargins left="0.4330708661417323" right="0.3937007874015748" top="0.5905511811023623" bottom="0.9448818897637796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Písmomalířství M.Němec</dc:creator>
  <cp:keywords/>
  <dc:description/>
  <cp:lastModifiedBy>Stanislav Šedivec</cp:lastModifiedBy>
  <cp:lastPrinted>2007-06-02T15:48:09Z</cp:lastPrinted>
  <dcterms:created xsi:type="dcterms:W3CDTF">2002-05-08T05:28:36Z</dcterms:created>
  <dcterms:modified xsi:type="dcterms:W3CDTF">2007-06-02T18:25:59Z</dcterms:modified>
  <cp:category/>
  <cp:version/>
  <cp:contentType/>
  <cp:contentStatus/>
</cp:coreProperties>
</file>